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9230" windowHeight="598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5" r:id="rId8"/>
    <sheet name="Option 2" sheetId="33" r:id="rId9"/>
    <sheet name="Workings 2" sheetId="36" r:id="rId10"/>
    <sheet name="Option 1(i)" sheetId="38" r:id="rId11"/>
    <sheet name="Option 1(ii)" sheetId="37" r:id="rId12"/>
  </sheets>
  <calcPr calcId="145621"/>
</workbook>
</file>

<file path=xl/calcChain.xml><?xml version="1.0" encoding="utf-8"?>
<calcChain xmlns="http://schemas.openxmlformats.org/spreadsheetml/2006/main">
  <c r="M89" i="38" l="1"/>
  <c r="N89" i="38" s="1"/>
  <c r="O89" i="38" s="1"/>
  <c r="P89" i="38" s="1"/>
  <c r="Q89" i="38" s="1"/>
  <c r="R89" i="38" s="1"/>
  <c r="S89" i="38" s="1"/>
  <c r="T89" i="38" s="1"/>
  <c r="U89" i="38" s="1"/>
  <c r="V89" i="38" s="1"/>
  <c r="W89" i="38" s="1"/>
  <c r="X89" i="38" s="1"/>
  <c r="Y89" i="38" s="1"/>
  <c r="Z89" i="38" s="1"/>
  <c r="AA89" i="38" s="1"/>
  <c r="AB89" i="38" s="1"/>
  <c r="AC89" i="38" s="1"/>
  <c r="AD89" i="38" s="1"/>
  <c r="AE89" i="38" s="1"/>
  <c r="AF89" i="38" s="1"/>
  <c r="AG89" i="38" s="1"/>
  <c r="AH89" i="38" s="1"/>
  <c r="AI89" i="38" s="1"/>
  <c r="AJ89" i="38" s="1"/>
  <c r="AK89" i="38" s="1"/>
  <c r="AL89" i="38" s="1"/>
  <c r="AM89" i="38" s="1"/>
  <c r="AN89" i="38" s="1"/>
  <c r="AO89" i="38" s="1"/>
  <c r="AP89" i="38" s="1"/>
  <c r="AQ89" i="38" s="1"/>
  <c r="AR89" i="38" s="1"/>
  <c r="AS89" i="38" s="1"/>
  <c r="AT89" i="38" s="1"/>
  <c r="AU89" i="38" s="1"/>
  <c r="AV89" i="38" s="1"/>
  <c r="AW89" i="38" s="1"/>
  <c r="L13" i="37"/>
  <c r="H13" i="37"/>
  <c r="F13" i="37"/>
  <c r="G13" i="38"/>
  <c r="H13" i="38"/>
  <c r="I13" i="38"/>
  <c r="J13" i="38"/>
  <c r="K13" i="38"/>
  <c r="L13" i="38"/>
  <c r="E13" i="38"/>
  <c r="F13" i="38" l="1"/>
  <c r="I13" i="37"/>
  <c r="J13" i="37"/>
  <c r="E13" i="37"/>
  <c r="G13" i="37"/>
  <c r="K13" i="37"/>
  <c r="D13" i="29"/>
  <c r="D12" i="29"/>
  <c r="C31" i="29"/>
  <c r="C32" i="29"/>
  <c r="K68" i="38" l="1"/>
  <c r="I68" i="38"/>
  <c r="H68" i="38"/>
  <c r="G68" i="38"/>
  <c r="BD87" i="38"/>
  <c r="BD66" i="38" s="1"/>
  <c r="BC87" i="38"/>
  <c r="BC66" i="38" s="1"/>
  <c r="BB87" i="38"/>
  <c r="BA87" i="38"/>
  <c r="AZ87" i="38"/>
  <c r="AZ66" i="38" s="1"/>
  <c r="AY87" i="38"/>
  <c r="AY66" i="38" s="1"/>
  <c r="AY76" i="38" s="1"/>
  <c r="AX87" i="38"/>
  <c r="AW87" i="38"/>
  <c r="AV87" i="38"/>
  <c r="AU87" i="38"/>
  <c r="AU66" i="38" s="1"/>
  <c r="AT87" i="38"/>
  <c r="AS87" i="38"/>
  <c r="AS66" i="38" s="1"/>
  <c r="AR87" i="38"/>
  <c r="AR66" i="38" s="1"/>
  <c r="AQ87" i="38"/>
  <c r="AQ66" i="38" s="1"/>
  <c r="AP87" i="38"/>
  <c r="AO87" i="38"/>
  <c r="AN87" i="38"/>
  <c r="AN66" i="38" s="1"/>
  <c r="AM87" i="38"/>
  <c r="AM66" i="38" s="1"/>
  <c r="AL87" i="38"/>
  <c r="AK87" i="38"/>
  <c r="AJ87" i="38"/>
  <c r="AJ66" i="38" s="1"/>
  <c r="AI87" i="38"/>
  <c r="AI66" i="38" s="1"/>
  <c r="AH87" i="38"/>
  <c r="AG87" i="38"/>
  <c r="AF87" i="38"/>
  <c r="AF66" i="38" s="1"/>
  <c r="AE87" i="38"/>
  <c r="AE66" i="38" s="1"/>
  <c r="AD87" i="38"/>
  <c r="AC87" i="38"/>
  <c r="AC66" i="38" s="1"/>
  <c r="AB87" i="38"/>
  <c r="AB66" i="38" s="1"/>
  <c r="AA87" i="38"/>
  <c r="AA66" i="38" s="1"/>
  <c r="Z87" i="38"/>
  <c r="Y87" i="38"/>
  <c r="X87" i="38"/>
  <c r="X66" i="38" s="1"/>
  <c r="W87" i="38"/>
  <c r="W66" i="38" s="1"/>
  <c r="V87" i="38"/>
  <c r="U87" i="38"/>
  <c r="T87" i="38"/>
  <c r="S87" i="38"/>
  <c r="S66" i="38" s="1"/>
  <c r="R87" i="38"/>
  <c r="Q87" i="38"/>
  <c r="P87" i="38"/>
  <c r="P66" i="38" s="1"/>
  <c r="O87" i="38"/>
  <c r="O66" i="38" s="1"/>
  <c r="N87" i="38"/>
  <c r="M87" i="38"/>
  <c r="M66" i="38" s="1"/>
  <c r="L87" i="38"/>
  <c r="L66" i="38" s="1"/>
  <c r="K87" i="38"/>
  <c r="K66" i="38" s="1"/>
  <c r="K76" i="38" s="1"/>
  <c r="J87" i="38"/>
  <c r="I87" i="38"/>
  <c r="H87" i="38"/>
  <c r="H66" i="38" s="1"/>
  <c r="G87" i="38"/>
  <c r="G66" i="38" s="1"/>
  <c r="F87" i="38"/>
  <c r="E87" i="38"/>
  <c r="BD79" i="38"/>
  <c r="BC79" i="38"/>
  <c r="BB79" i="38"/>
  <c r="BA79" i="38"/>
  <c r="AZ79" i="38"/>
  <c r="AY79" i="38"/>
  <c r="AX79" i="38"/>
  <c r="AW79" i="38"/>
  <c r="AV79" i="38"/>
  <c r="AU79" i="38"/>
  <c r="AT79" i="38"/>
  <c r="AS79" i="38"/>
  <c r="AR79" i="38"/>
  <c r="AQ79" i="38"/>
  <c r="AP79" i="38"/>
  <c r="AO79" i="38"/>
  <c r="AN79" i="38"/>
  <c r="AM79" i="38"/>
  <c r="AL79" i="38"/>
  <c r="AK79" i="38"/>
  <c r="AJ79" i="38"/>
  <c r="AI79" i="38"/>
  <c r="AH79" i="38"/>
  <c r="AG79" i="38"/>
  <c r="AF79" i="38"/>
  <c r="AE79" i="38"/>
  <c r="AD79" i="38"/>
  <c r="AC79" i="38"/>
  <c r="AB79" i="38"/>
  <c r="AA79" i="38"/>
  <c r="Z79" i="38"/>
  <c r="Y79" i="38"/>
  <c r="X79" i="38"/>
  <c r="W79" i="38"/>
  <c r="V79" i="38"/>
  <c r="U79" i="38"/>
  <c r="T79" i="38"/>
  <c r="S79" i="38"/>
  <c r="R79" i="38"/>
  <c r="Q79" i="38"/>
  <c r="P79" i="38"/>
  <c r="O79" i="38"/>
  <c r="N79" i="38"/>
  <c r="M79" i="38"/>
  <c r="L79" i="38"/>
  <c r="K79" i="38"/>
  <c r="J79" i="38"/>
  <c r="I79" i="38"/>
  <c r="H79" i="38"/>
  <c r="G79" i="38"/>
  <c r="F79" i="38"/>
  <c r="E79" i="38"/>
  <c r="BD78" i="38"/>
  <c r="BC78" i="38"/>
  <c r="BB78" i="38"/>
  <c r="BA78" i="38"/>
  <c r="AZ78" i="38"/>
  <c r="AY78" i="38"/>
  <c r="AX78" i="38"/>
  <c r="AW78" i="38"/>
  <c r="AV78" i="38"/>
  <c r="AU78" i="38"/>
  <c r="AT78" i="38"/>
  <c r="AS78" i="38"/>
  <c r="AR78" i="38"/>
  <c r="AQ78" i="38"/>
  <c r="AP78" i="38"/>
  <c r="AO78" i="38"/>
  <c r="AN78" i="38"/>
  <c r="AM78" i="38"/>
  <c r="AL78" i="38"/>
  <c r="AK78" i="38"/>
  <c r="AJ78" i="38"/>
  <c r="AI78" i="38"/>
  <c r="AH78" i="38"/>
  <c r="AG78" i="38"/>
  <c r="AF78" i="38"/>
  <c r="AE78" i="38"/>
  <c r="AD78" i="38"/>
  <c r="AC78" i="38"/>
  <c r="AB78" i="38"/>
  <c r="AA78" i="38"/>
  <c r="Z78" i="38"/>
  <c r="Y78" i="38"/>
  <c r="X78" i="38"/>
  <c r="W78" i="38"/>
  <c r="V78" i="38"/>
  <c r="U78" i="38"/>
  <c r="T78" i="38"/>
  <c r="S78" i="38"/>
  <c r="R78" i="38"/>
  <c r="Q78" i="38"/>
  <c r="P78" i="38"/>
  <c r="O78" i="38"/>
  <c r="N78" i="38"/>
  <c r="M78" i="38"/>
  <c r="L78" i="38"/>
  <c r="K78" i="38"/>
  <c r="J78" i="38"/>
  <c r="I78" i="38"/>
  <c r="H78" i="38"/>
  <c r="G78" i="38"/>
  <c r="F78" i="38"/>
  <c r="E78" i="38"/>
  <c r="BD72" i="38"/>
  <c r="BC72" i="38"/>
  <c r="BB72" i="38"/>
  <c r="BA72" i="38"/>
  <c r="AZ72" i="38"/>
  <c r="AY72" i="38"/>
  <c r="AX72" i="38"/>
  <c r="AW72" i="38"/>
  <c r="AV72" i="38"/>
  <c r="AU72" i="38"/>
  <c r="AT72" i="38"/>
  <c r="AS72" i="38"/>
  <c r="AR72" i="38"/>
  <c r="AQ72" i="38"/>
  <c r="AP72" i="38"/>
  <c r="AO72" i="38"/>
  <c r="AN72" i="38"/>
  <c r="AM72" i="38"/>
  <c r="AL72" i="38"/>
  <c r="AK72" i="38"/>
  <c r="AJ72" i="38"/>
  <c r="AI72" i="38"/>
  <c r="AH72" i="38"/>
  <c r="AG72" i="38"/>
  <c r="AF72" i="38"/>
  <c r="AE72" i="38"/>
  <c r="AD72" i="38"/>
  <c r="AC72" i="38"/>
  <c r="AB72" i="38"/>
  <c r="AA72" i="38"/>
  <c r="Z72" i="38"/>
  <c r="Y72" i="38"/>
  <c r="X72" i="38"/>
  <c r="W72" i="38"/>
  <c r="V72" i="38"/>
  <c r="U72" i="38"/>
  <c r="T72" i="38"/>
  <c r="S72" i="38"/>
  <c r="R72" i="38"/>
  <c r="Q72" i="38"/>
  <c r="P72" i="38"/>
  <c r="O72" i="38"/>
  <c r="N72" i="38"/>
  <c r="M72" i="38"/>
  <c r="L72" i="38"/>
  <c r="K72" i="38"/>
  <c r="J72" i="38"/>
  <c r="I72" i="38"/>
  <c r="H72" i="38"/>
  <c r="G72" i="38"/>
  <c r="F72" i="38"/>
  <c r="E72" i="38"/>
  <c r="BD71" i="38"/>
  <c r="BC71" i="38"/>
  <c r="BB71" i="38"/>
  <c r="BA71" i="38"/>
  <c r="AZ71" i="38"/>
  <c r="AY71" i="38"/>
  <c r="AX71" i="38"/>
  <c r="AW71" i="38"/>
  <c r="AV71" i="38"/>
  <c r="AU71" i="38"/>
  <c r="AT71" i="38"/>
  <c r="AS71" i="38"/>
  <c r="AR71" i="38"/>
  <c r="AQ71" i="38"/>
  <c r="AP71" i="38"/>
  <c r="AO71" i="38"/>
  <c r="AN71" i="38"/>
  <c r="AM71" i="38"/>
  <c r="AL71" i="38"/>
  <c r="AK71" i="38"/>
  <c r="AJ71" i="38"/>
  <c r="AI71" i="38"/>
  <c r="AH71" i="38"/>
  <c r="AG71" i="38"/>
  <c r="AF71" i="38"/>
  <c r="AE71" i="38"/>
  <c r="AD71" i="38"/>
  <c r="AC71" i="38"/>
  <c r="AB71" i="38"/>
  <c r="AA71" i="38"/>
  <c r="Z71" i="38"/>
  <c r="Y71" i="38"/>
  <c r="X71" i="38"/>
  <c r="W71" i="38"/>
  <c r="V71" i="38"/>
  <c r="U71" i="38"/>
  <c r="T71" i="38"/>
  <c r="S71" i="38"/>
  <c r="R71" i="38"/>
  <c r="Q71" i="38"/>
  <c r="P71" i="38"/>
  <c r="O71" i="38"/>
  <c r="N71" i="38"/>
  <c r="M71" i="38"/>
  <c r="L71" i="38"/>
  <c r="K71" i="38"/>
  <c r="J71" i="38"/>
  <c r="I71" i="38"/>
  <c r="H71" i="38"/>
  <c r="G71" i="38"/>
  <c r="F71" i="38"/>
  <c r="E71" i="38"/>
  <c r="BD70" i="38"/>
  <c r="BC70" i="38"/>
  <c r="BB70" i="38"/>
  <c r="BA70" i="38"/>
  <c r="AZ70" i="38"/>
  <c r="AY70" i="38"/>
  <c r="AX70" i="38"/>
  <c r="AW70" i="38"/>
  <c r="AV70" i="38"/>
  <c r="AU70" i="38"/>
  <c r="AT70" i="38"/>
  <c r="AS70" i="38"/>
  <c r="AR70" i="38"/>
  <c r="AQ70" i="38"/>
  <c r="AP70" i="38"/>
  <c r="AO70" i="38"/>
  <c r="AN70" i="38"/>
  <c r="AM70" i="38"/>
  <c r="AL70" i="38"/>
  <c r="AK70" i="38"/>
  <c r="AJ70" i="38"/>
  <c r="AI70" i="38"/>
  <c r="AH70" i="38"/>
  <c r="AG70" i="38"/>
  <c r="AF70" i="38"/>
  <c r="AE70" i="38"/>
  <c r="AD70" i="38"/>
  <c r="AC70" i="38"/>
  <c r="AB70" i="38"/>
  <c r="AA70" i="38"/>
  <c r="Z70" i="38"/>
  <c r="Y70" i="38"/>
  <c r="X70" i="38"/>
  <c r="W70" i="38"/>
  <c r="V70" i="38"/>
  <c r="U70" i="38"/>
  <c r="T70" i="38"/>
  <c r="S70" i="38"/>
  <c r="R70" i="38"/>
  <c r="Q70" i="38"/>
  <c r="P70" i="38"/>
  <c r="O70" i="38"/>
  <c r="N70" i="38"/>
  <c r="M70" i="38"/>
  <c r="L70" i="38"/>
  <c r="K70" i="38"/>
  <c r="J70" i="38"/>
  <c r="I70" i="38"/>
  <c r="H70" i="38"/>
  <c r="G70" i="38"/>
  <c r="F70" i="38"/>
  <c r="E70" i="38"/>
  <c r="BD69" i="38"/>
  <c r="BC69" i="38"/>
  <c r="BB69" i="38"/>
  <c r="BA69" i="38"/>
  <c r="AZ69" i="38"/>
  <c r="AY69" i="38"/>
  <c r="AX69" i="38"/>
  <c r="AW69" i="38"/>
  <c r="AV69" i="38"/>
  <c r="AU69" i="38"/>
  <c r="AT69" i="38"/>
  <c r="AS69" i="38"/>
  <c r="AR69" i="38"/>
  <c r="AQ69" i="38"/>
  <c r="AP69" i="38"/>
  <c r="AO69" i="38"/>
  <c r="AN69" i="38"/>
  <c r="AM69" i="38"/>
  <c r="AL69" i="38"/>
  <c r="AK69" i="38"/>
  <c r="AJ69" i="38"/>
  <c r="AI69" i="38"/>
  <c r="AH69" i="38"/>
  <c r="AG69" i="38"/>
  <c r="AF69" i="38"/>
  <c r="AE69" i="38"/>
  <c r="AD69" i="38"/>
  <c r="AC69" i="38"/>
  <c r="AB69" i="38"/>
  <c r="AA69" i="38"/>
  <c r="Z69" i="38"/>
  <c r="Y69" i="38"/>
  <c r="X69" i="38"/>
  <c r="W69" i="38"/>
  <c r="V69" i="38"/>
  <c r="U69" i="38"/>
  <c r="T69" i="38"/>
  <c r="S69" i="38"/>
  <c r="R69" i="38"/>
  <c r="Q69" i="38"/>
  <c r="P69" i="38"/>
  <c r="O69" i="38"/>
  <c r="N69" i="38"/>
  <c r="M69" i="38"/>
  <c r="L69" i="38"/>
  <c r="K69" i="38"/>
  <c r="J69" i="38"/>
  <c r="I69" i="38"/>
  <c r="H69" i="38"/>
  <c r="G69" i="38"/>
  <c r="F69" i="38"/>
  <c r="E69" i="38"/>
  <c r="BD68" i="38"/>
  <c r="BC68" i="38"/>
  <c r="BB68" i="38"/>
  <c r="BA68" i="38"/>
  <c r="AZ68" i="38"/>
  <c r="AY68" i="38"/>
  <c r="AX68" i="38"/>
  <c r="AW68" i="38"/>
  <c r="AV68" i="38"/>
  <c r="AU68" i="38"/>
  <c r="AT68" i="38"/>
  <c r="AS68" i="38"/>
  <c r="AR68" i="38"/>
  <c r="AQ68" i="38"/>
  <c r="AP68" i="38"/>
  <c r="AO68" i="38"/>
  <c r="AN68" i="38"/>
  <c r="AM68" i="38"/>
  <c r="AL68" i="38"/>
  <c r="AK68" i="38"/>
  <c r="AJ68" i="38"/>
  <c r="AI68" i="38"/>
  <c r="AH68" i="38"/>
  <c r="AG68" i="38"/>
  <c r="AF68" i="38"/>
  <c r="AE68" i="38"/>
  <c r="AD68" i="38"/>
  <c r="AC68" i="38"/>
  <c r="AB68" i="38"/>
  <c r="AA68" i="38"/>
  <c r="Z68" i="38"/>
  <c r="Y68" i="38"/>
  <c r="X68" i="38"/>
  <c r="W68" i="38"/>
  <c r="V68" i="38"/>
  <c r="U68" i="38"/>
  <c r="T68" i="38"/>
  <c r="S68" i="38"/>
  <c r="R68" i="38"/>
  <c r="Q68" i="38"/>
  <c r="P68" i="38"/>
  <c r="O68" i="38"/>
  <c r="N68" i="38"/>
  <c r="M68" i="38"/>
  <c r="L68" i="38"/>
  <c r="J68" i="38"/>
  <c r="F68" i="38"/>
  <c r="E68" i="38"/>
  <c r="BD67" i="38"/>
  <c r="BC67" i="38"/>
  <c r="BB67" i="38"/>
  <c r="BA67" i="38"/>
  <c r="AZ67" i="38"/>
  <c r="AY67" i="38"/>
  <c r="AX67" i="38"/>
  <c r="AW67" i="38"/>
  <c r="AV67" i="38"/>
  <c r="AU67" i="38"/>
  <c r="AT67" i="38"/>
  <c r="AS67" i="38"/>
  <c r="AR67" i="38"/>
  <c r="AQ67" i="38"/>
  <c r="AP67" i="38"/>
  <c r="AO67" i="38"/>
  <c r="AN67" i="38"/>
  <c r="AM67" i="38"/>
  <c r="AL67" i="38"/>
  <c r="AK67" i="38"/>
  <c r="AJ67" i="38"/>
  <c r="AI67" i="38"/>
  <c r="AH67" i="38"/>
  <c r="AG67" i="38"/>
  <c r="AF67" i="38"/>
  <c r="AE67" i="38"/>
  <c r="AD67" i="38"/>
  <c r="AC67" i="38"/>
  <c r="AB67" i="38"/>
  <c r="AA67" i="38"/>
  <c r="Z67" i="38"/>
  <c r="Y67" i="38"/>
  <c r="X67" i="38"/>
  <c r="W67" i="38"/>
  <c r="V67" i="38"/>
  <c r="U67" i="38"/>
  <c r="T67" i="38"/>
  <c r="S67" i="38"/>
  <c r="R67" i="38"/>
  <c r="Q67" i="38"/>
  <c r="P67" i="38"/>
  <c r="O67" i="38"/>
  <c r="N67" i="38"/>
  <c r="M67" i="38"/>
  <c r="L67" i="38"/>
  <c r="K67" i="38"/>
  <c r="J67" i="38"/>
  <c r="I67" i="38"/>
  <c r="H67" i="38"/>
  <c r="G67" i="38"/>
  <c r="F67" i="38"/>
  <c r="E67" i="38"/>
  <c r="BB66" i="38"/>
  <c r="BA66" i="38"/>
  <c r="AX66" i="38"/>
  <c r="AW66" i="38"/>
  <c r="AV66" i="38"/>
  <c r="AT66" i="38"/>
  <c r="AP66" i="38"/>
  <c r="AO66" i="38"/>
  <c r="AL66" i="38"/>
  <c r="AK66" i="38"/>
  <c r="AH66" i="38"/>
  <c r="AG66" i="38"/>
  <c r="AD66" i="38"/>
  <c r="Z66" i="38"/>
  <c r="Y66" i="38"/>
  <c r="V66" i="38"/>
  <c r="U66" i="38"/>
  <c r="T66" i="38"/>
  <c r="R66" i="38"/>
  <c r="Q66" i="38"/>
  <c r="N66" i="38"/>
  <c r="J66" i="38"/>
  <c r="I66" i="38"/>
  <c r="F66" i="38"/>
  <c r="E66" i="38"/>
  <c r="BD65" i="38"/>
  <c r="BD76" i="38" s="1"/>
  <c r="BC65" i="38"/>
  <c r="BB65" i="38"/>
  <c r="BB76" i="38" s="1"/>
  <c r="BA65" i="38"/>
  <c r="AZ65" i="38"/>
  <c r="AY65" i="38"/>
  <c r="AX65" i="38"/>
  <c r="AX76" i="38" s="1"/>
  <c r="AW65" i="38"/>
  <c r="AW76" i="38" s="1"/>
  <c r="AV65" i="38"/>
  <c r="AU65" i="38"/>
  <c r="AT65" i="38"/>
  <c r="AT76" i="38" s="1"/>
  <c r="AS65" i="38"/>
  <c r="AS76" i="38" s="1"/>
  <c r="AR65" i="38"/>
  <c r="AQ65" i="38"/>
  <c r="AP65" i="38"/>
  <c r="AP76" i="38" s="1"/>
  <c r="AO65" i="38"/>
  <c r="AO76" i="38" s="1"/>
  <c r="AN65" i="38"/>
  <c r="AM65" i="38"/>
  <c r="AL65" i="38"/>
  <c r="AL76" i="38" s="1"/>
  <c r="AK65" i="38"/>
  <c r="AK76" i="38" s="1"/>
  <c r="AJ65" i="38"/>
  <c r="AI65" i="38"/>
  <c r="AH65" i="38"/>
  <c r="AH76" i="38" s="1"/>
  <c r="AG65" i="38"/>
  <c r="AG76" i="38" s="1"/>
  <c r="AF65" i="38"/>
  <c r="AE65" i="38"/>
  <c r="AD65" i="38"/>
  <c r="AD76" i="38" s="1"/>
  <c r="AC65" i="38"/>
  <c r="AC76" i="38" s="1"/>
  <c r="AB65" i="38"/>
  <c r="AA65" i="38"/>
  <c r="Z65" i="38"/>
  <c r="Z76" i="38" s="1"/>
  <c r="Y65" i="38"/>
  <c r="X65" i="38"/>
  <c r="W65" i="38"/>
  <c r="V65" i="38"/>
  <c r="V76" i="38" s="1"/>
  <c r="U65" i="38"/>
  <c r="U76" i="38" s="1"/>
  <c r="T65" i="38"/>
  <c r="S65" i="38"/>
  <c r="R65" i="38"/>
  <c r="R76" i="38" s="1"/>
  <c r="Q65" i="38"/>
  <c r="Q76" i="38" s="1"/>
  <c r="P65" i="38"/>
  <c r="O65" i="38"/>
  <c r="N65" i="38"/>
  <c r="N76" i="38" s="1"/>
  <c r="M65" i="38"/>
  <c r="M76" i="38" s="1"/>
  <c r="L65" i="38"/>
  <c r="K65" i="38"/>
  <c r="J65" i="38"/>
  <c r="I65" i="38"/>
  <c r="I76" i="38" s="1"/>
  <c r="H65" i="38"/>
  <c r="G65" i="38"/>
  <c r="F65" i="38"/>
  <c r="F76" i="38" s="1"/>
  <c r="E65" i="38"/>
  <c r="E76" i="38" s="1"/>
  <c r="E60" i="38"/>
  <c r="G27" i="38"/>
  <c r="H27" i="38" s="1"/>
  <c r="I27" i="38" s="1"/>
  <c r="J27" i="38" s="1"/>
  <c r="K27" i="38" s="1"/>
  <c r="L27" i="38" s="1"/>
  <c r="M27" i="38" s="1"/>
  <c r="N27" i="38" s="1"/>
  <c r="O27" i="38" s="1"/>
  <c r="P27" i="38" s="1"/>
  <c r="Q27" i="38" s="1"/>
  <c r="R27" i="38" s="1"/>
  <c r="S27" i="38" s="1"/>
  <c r="T27" i="38" s="1"/>
  <c r="U27" i="38" s="1"/>
  <c r="V27" i="38" s="1"/>
  <c r="W27" i="38" s="1"/>
  <c r="X27" i="38" s="1"/>
  <c r="Y27" i="38" s="1"/>
  <c r="Z27" i="38" s="1"/>
  <c r="AA27" i="38" s="1"/>
  <c r="AB27" i="38" s="1"/>
  <c r="AC27" i="38" s="1"/>
  <c r="AD27" i="38" s="1"/>
  <c r="AE27" i="38" s="1"/>
  <c r="AF27" i="38" s="1"/>
  <c r="AG27" i="38" s="1"/>
  <c r="AH27" i="38" s="1"/>
  <c r="AI27" i="38" s="1"/>
  <c r="AJ27" i="38" s="1"/>
  <c r="AK27" i="38" s="1"/>
  <c r="AL27" i="38" s="1"/>
  <c r="AM27" i="38" s="1"/>
  <c r="AN27" i="38" s="1"/>
  <c r="AO27" i="38" s="1"/>
  <c r="AP27" i="38" s="1"/>
  <c r="AQ27" i="38" s="1"/>
  <c r="AR27" i="38" s="1"/>
  <c r="AS27" i="38" s="1"/>
  <c r="AT27" i="38" s="1"/>
  <c r="AU27" i="38" s="1"/>
  <c r="AV27" i="38" s="1"/>
  <c r="AW27" i="38" s="1"/>
  <c r="F27" i="38"/>
  <c r="BC26" i="38"/>
  <c r="BB26" i="38"/>
  <c r="AY26" i="38"/>
  <c r="BD25" i="38"/>
  <c r="BD26" i="38" s="1"/>
  <c r="BC25" i="38"/>
  <c r="BB25" i="38"/>
  <c r="BA25" i="38"/>
  <c r="BA26" i="38" s="1"/>
  <c r="AZ25" i="38"/>
  <c r="AZ26" i="38" s="1"/>
  <c r="AY25" i="38"/>
  <c r="AX25" i="38"/>
  <c r="AX26" i="38" s="1"/>
  <c r="Y22" i="38"/>
  <c r="Z22" i="38" s="1"/>
  <c r="AA22" i="38" s="1"/>
  <c r="AB22" i="38" s="1"/>
  <c r="AC22" i="38" s="1"/>
  <c r="AD22" i="38" s="1"/>
  <c r="AE22" i="38" s="1"/>
  <c r="AF22" i="38" s="1"/>
  <c r="AG22" i="38" s="1"/>
  <c r="AH22" i="38" s="1"/>
  <c r="AI22" i="38" s="1"/>
  <c r="AJ22" i="38" s="1"/>
  <c r="AK22" i="38" s="1"/>
  <c r="AL22" i="38" s="1"/>
  <c r="AM22" i="38" s="1"/>
  <c r="AN22" i="38" s="1"/>
  <c r="AO22" i="38" s="1"/>
  <c r="AP22" i="38" s="1"/>
  <c r="AQ22" i="38" s="1"/>
  <c r="AR22" i="38" s="1"/>
  <c r="AS22" i="38" s="1"/>
  <c r="AT22" i="38" s="1"/>
  <c r="AU22" i="38" s="1"/>
  <c r="AV22" i="38" s="1"/>
  <c r="AW22" i="38" s="1"/>
  <c r="M21" i="38"/>
  <c r="N21" i="38" s="1"/>
  <c r="O21" i="38" s="1"/>
  <c r="P21" i="38" s="1"/>
  <c r="Q21" i="38" s="1"/>
  <c r="R21" i="38" s="1"/>
  <c r="S21" i="38" s="1"/>
  <c r="T21" i="38" s="1"/>
  <c r="U21" i="38" s="1"/>
  <c r="V21" i="38" s="1"/>
  <c r="W21" i="38" s="1"/>
  <c r="X21" i="38" s="1"/>
  <c r="Y21" i="38" s="1"/>
  <c r="Z21" i="38" s="1"/>
  <c r="AA21" i="38" s="1"/>
  <c r="AB21" i="38" s="1"/>
  <c r="AC21" i="38" s="1"/>
  <c r="AD21" i="38" s="1"/>
  <c r="AE21" i="38" s="1"/>
  <c r="AF21" i="38" s="1"/>
  <c r="AG21" i="38" s="1"/>
  <c r="AH21" i="38" s="1"/>
  <c r="AI21" i="38" s="1"/>
  <c r="AJ21" i="38" s="1"/>
  <c r="AK21" i="38" s="1"/>
  <c r="AL21" i="38" s="1"/>
  <c r="AM21" i="38" s="1"/>
  <c r="AN21" i="38" s="1"/>
  <c r="AO21" i="38" s="1"/>
  <c r="AP21" i="38" s="1"/>
  <c r="AQ21" i="38" s="1"/>
  <c r="AR21" i="38" s="1"/>
  <c r="AS21" i="38" s="1"/>
  <c r="AT21" i="38" s="1"/>
  <c r="AU21" i="38" s="1"/>
  <c r="AV21" i="38" s="1"/>
  <c r="AW21" i="38" s="1"/>
  <c r="M20" i="38"/>
  <c r="N20" i="38" s="1"/>
  <c r="O20" i="38" s="1"/>
  <c r="P20" i="38" s="1"/>
  <c r="Q20" i="38" s="1"/>
  <c r="R20" i="38" s="1"/>
  <c r="S20" i="38" s="1"/>
  <c r="T20" i="38" s="1"/>
  <c r="U20" i="38" s="1"/>
  <c r="V20" i="38" s="1"/>
  <c r="W20" i="38" s="1"/>
  <c r="X20" i="38" s="1"/>
  <c r="Y20" i="38" s="1"/>
  <c r="Z20" i="38" s="1"/>
  <c r="AA20" i="38" s="1"/>
  <c r="AB20" i="38" s="1"/>
  <c r="AC20" i="38" s="1"/>
  <c r="AD20" i="38" s="1"/>
  <c r="AE20" i="38" s="1"/>
  <c r="AF20" i="38" s="1"/>
  <c r="AG20" i="38" s="1"/>
  <c r="AH20" i="38" s="1"/>
  <c r="AI20" i="38" s="1"/>
  <c r="AJ20" i="38" s="1"/>
  <c r="AK20" i="38" s="1"/>
  <c r="AL20" i="38" s="1"/>
  <c r="AM20" i="38" s="1"/>
  <c r="AN20" i="38" s="1"/>
  <c r="AO20" i="38" s="1"/>
  <c r="AP20" i="38" s="1"/>
  <c r="AQ20" i="38" s="1"/>
  <c r="AR20" i="38" s="1"/>
  <c r="AS20" i="38" s="1"/>
  <c r="AT20" i="38" s="1"/>
  <c r="AU20" i="38" s="1"/>
  <c r="AV20" i="38" s="1"/>
  <c r="AW20" i="38" s="1"/>
  <c r="M89" i="37"/>
  <c r="N89" i="37" s="1"/>
  <c r="O89" i="37" s="1"/>
  <c r="P89" i="37" s="1"/>
  <c r="Q89" i="37" s="1"/>
  <c r="R89" i="37" s="1"/>
  <c r="S89" i="37" s="1"/>
  <c r="T89" i="37" s="1"/>
  <c r="U89" i="37" s="1"/>
  <c r="V89" i="37" s="1"/>
  <c r="W89" i="37" s="1"/>
  <c r="X89" i="37" s="1"/>
  <c r="Y89" i="37" s="1"/>
  <c r="Z89" i="37" s="1"/>
  <c r="AA89" i="37" s="1"/>
  <c r="AB89" i="37" s="1"/>
  <c r="AC89" i="37" s="1"/>
  <c r="AD89" i="37" s="1"/>
  <c r="AE89" i="37" s="1"/>
  <c r="AF89" i="37" s="1"/>
  <c r="AG89" i="37" s="1"/>
  <c r="AH89" i="37" s="1"/>
  <c r="AI89" i="37" s="1"/>
  <c r="AJ89" i="37" s="1"/>
  <c r="AK89" i="37" s="1"/>
  <c r="AL89" i="37" s="1"/>
  <c r="AM89" i="37" s="1"/>
  <c r="AN89" i="37" s="1"/>
  <c r="AO89" i="37" s="1"/>
  <c r="AP89" i="37" s="1"/>
  <c r="AQ89" i="37" s="1"/>
  <c r="AR89" i="37" s="1"/>
  <c r="AS89" i="37" s="1"/>
  <c r="AT89" i="37" s="1"/>
  <c r="AU89" i="37" s="1"/>
  <c r="AV89" i="37" s="1"/>
  <c r="AW89" i="37" s="1"/>
  <c r="AW68" i="37" s="1"/>
  <c r="J68" i="37"/>
  <c r="I68" i="37"/>
  <c r="H68" i="37"/>
  <c r="F68" i="37"/>
  <c r="E68" i="37"/>
  <c r="BD87" i="37"/>
  <c r="BC87" i="37"/>
  <c r="BB87" i="37"/>
  <c r="BA87" i="37"/>
  <c r="BA66" i="37" s="1"/>
  <c r="BA76" i="37" s="1"/>
  <c r="AZ87" i="37"/>
  <c r="AY87" i="37"/>
  <c r="AX87" i="37"/>
  <c r="AW87" i="37"/>
  <c r="AW66" i="37" s="1"/>
  <c r="AV87" i="37"/>
  <c r="AU87" i="37"/>
  <c r="AT87" i="37"/>
  <c r="AS87" i="37"/>
  <c r="AS66" i="37" s="1"/>
  <c r="AR87" i="37"/>
  <c r="AQ87" i="37"/>
  <c r="AP87" i="37"/>
  <c r="AO87" i="37"/>
  <c r="AO66" i="37" s="1"/>
  <c r="AN87" i="37"/>
  <c r="AM87" i="37"/>
  <c r="AL87" i="37"/>
  <c r="AK87" i="37"/>
  <c r="AK66" i="37" s="1"/>
  <c r="AJ87" i="37"/>
  <c r="AI87" i="37"/>
  <c r="AH87" i="37"/>
  <c r="AG87" i="37"/>
  <c r="AG66" i="37" s="1"/>
  <c r="AF87" i="37"/>
  <c r="AE87" i="37"/>
  <c r="AD87" i="37"/>
  <c r="AC87" i="37"/>
  <c r="AC66" i="37" s="1"/>
  <c r="AB87" i="37"/>
  <c r="AA87" i="37"/>
  <c r="Z87" i="37"/>
  <c r="Y87" i="37"/>
  <c r="Y66" i="37" s="1"/>
  <c r="X87" i="37"/>
  <c r="W87" i="37"/>
  <c r="V87" i="37"/>
  <c r="U87" i="37"/>
  <c r="U66" i="37" s="1"/>
  <c r="T87" i="37"/>
  <c r="S87" i="37"/>
  <c r="R87" i="37"/>
  <c r="Q87" i="37"/>
  <c r="Q66" i="37" s="1"/>
  <c r="P87" i="37"/>
  <c r="O87" i="37"/>
  <c r="N87" i="37"/>
  <c r="M87" i="37"/>
  <c r="M66" i="37" s="1"/>
  <c r="L87" i="37"/>
  <c r="K87" i="37"/>
  <c r="J87" i="37"/>
  <c r="I87" i="37"/>
  <c r="I66" i="37" s="1"/>
  <c r="H87" i="37"/>
  <c r="G87" i="37"/>
  <c r="F87" i="37"/>
  <c r="E87" i="37"/>
  <c r="E6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X68" i="37"/>
  <c r="K68" i="37"/>
  <c r="G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C66" i="37"/>
  <c r="BB66" i="37"/>
  <c r="AZ66" i="37"/>
  <c r="AY66" i="37"/>
  <c r="AX66" i="37"/>
  <c r="AV66" i="37"/>
  <c r="AU66" i="37"/>
  <c r="AT66" i="37"/>
  <c r="AR66" i="37"/>
  <c r="AQ66" i="37"/>
  <c r="AP66" i="37"/>
  <c r="AN66" i="37"/>
  <c r="AM66" i="37"/>
  <c r="AL66" i="37"/>
  <c r="AJ66" i="37"/>
  <c r="AI66" i="37"/>
  <c r="AH66" i="37"/>
  <c r="AF66" i="37"/>
  <c r="AE66" i="37"/>
  <c r="AD66" i="37"/>
  <c r="AB66" i="37"/>
  <c r="AA66" i="37"/>
  <c r="Z66" i="37"/>
  <c r="X66" i="37"/>
  <c r="W66" i="37"/>
  <c r="V66" i="37"/>
  <c r="T66" i="37"/>
  <c r="S66" i="37"/>
  <c r="R66" i="37"/>
  <c r="P66" i="37"/>
  <c r="O66" i="37"/>
  <c r="N66" i="37"/>
  <c r="L66" i="37"/>
  <c r="K66" i="37"/>
  <c r="J66" i="37"/>
  <c r="H66" i="37"/>
  <c r="G66" i="37"/>
  <c r="F66" i="37"/>
  <c r="BD65" i="37"/>
  <c r="BD76" i="37" s="1"/>
  <c r="BC65" i="37"/>
  <c r="BB65" i="37"/>
  <c r="BB76" i="37" s="1"/>
  <c r="BA65" i="37"/>
  <c r="AZ65" i="37"/>
  <c r="AZ76" i="37" s="1"/>
  <c r="AY65" i="37"/>
  <c r="AX65" i="37"/>
  <c r="AX76" i="37" s="1"/>
  <c r="AW65" i="37"/>
  <c r="AV65" i="37"/>
  <c r="AU65" i="37"/>
  <c r="AT65" i="37"/>
  <c r="AS65" i="37"/>
  <c r="AR65" i="37"/>
  <c r="AQ65" i="37"/>
  <c r="AP65" i="37"/>
  <c r="AO65" i="37"/>
  <c r="AN65" i="37"/>
  <c r="AM65" i="37"/>
  <c r="AL65" i="37"/>
  <c r="AK65" i="37"/>
  <c r="AJ65" i="37"/>
  <c r="AI65" i="37"/>
  <c r="AH65" i="37"/>
  <c r="AG65" i="37"/>
  <c r="AF65" i="37"/>
  <c r="AE65" i="37"/>
  <c r="AD65" i="37"/>
  <c r="AC65" i="37"/>
  <c r="AB65" i="37"/>
  <c r="AA65" i="37"/>
  <c r="Z65" i="37"/>
  <c r="Y65" i="37"/>
  <c r="X65" i="37"/>
  <c r="W65" i="37"/>
  <c r="V65" i="37"/>
  <c r="U65" i="37"/>
  <c r="T65" i="37"/>
  <c r="S65" i="37"/>
  <c r="R65" i="37"/>
  <c r="Q65" i="37"/>
  <c r="P65" i="37"/>
  <c r="O65" i="37"/>
  <c r="N65" i="37"/>
  <c r="M65" i="37"/>
  <c r="L65" i="37"/>
  <c r="K65" i="37"/>
  <c r="J65" i="37"/>
  <c r="I65" i="37"/>
  <c r="H65" i="37"/>
  <c r="G65" i="37"/>
  <c r="F65" i="37"/>
  <c r="E65" i="37"/>
  <c r="E60" i="37"/>
  <c r="J27" i="37"/>
  <c r="K27" i="37" s="1"/>
  <c r="L27" i="37" s="1"/>
  <c r="M27" i="37" s="1"/>
  <c r="N27" i="37" s="1"/>
  <c r="O27" i="37" s="1"/>
  <c r="P27" i="37" s="1"/>
  <c r="Q27" i="37" s="1"/>
  <c r="R27" i="37" s="1"/>
  <c r="S27" i="37" s="1"/>
  <c r="T27" i="37" s="1"/>
  <c r="U27" i="37" s="1"/>
  <c r="V27" i="37" s="1"/>
  <c r="W27" i="37" s="1"/>
  <c r="X27" i="37" s="1"/>
  <c r="Y27" i="37" s="1"/>
  <c r="Z27" i="37" s="1"/>
  <c r="AA27" i="37" s="1"/>
  <c r="AB27" i="37" s="1"/>
  <c r="AC27" i="37" s="1"/>
  <c r="AD27" i="37" s="1"/>
  <c r="AE27" i="37" s="1"/>
  <c r="AF27" i="37" s="1"/>
  <c r="AG27" i="37" s="1"/>
  <c r="AH27" i="37" s="1"/>
  <c r="AI27" i="37" s="1"/>
  <c r="AJ27" i="37" s="1"/>
  <c r="AK27" i="37" s="1"/>
  <c r="AL27" i="37" s="1"/>
  <c r="AM27" i="37" s="1"/>
  <c r="AN27" i="37" s="1"/>
  <c r="AO27" i="37" s="1"/>
  <c r="AP27" i="37" s="1"/>
  <c r="AQ27" i="37" s="1"/>
  <c r="AR27" i="37" s="1"/>
  <c r="AS27" i="37" s="1"/>
  <c r="AT27" i="37" s="1"/>
  <c r="AU27" i="37" s="1"/>
  <c r="AV27" i="37" s="1"/>
  <c r="AW27" i="37" s="1"/>
  <c r="H27" i="37"/>
  <c r="I27" i="37" s="1"/>
  <c r="F27" i="37"/>
  <c r="G27" i="37" s="1"/>
  <c r="BD26" i="37"/>
  <c r="BA26" i="37"/>
  <c r="BD25" i="37"/>
  <c r="BC25" i="37"/>
  <c r="BC26" i="37" s="1"/>
  <c r="BB25" i="37"/>
  <c r="BB26" i="37" s="1"/>
  <c r="BA25" i="37"/>
  <c r="AZ25" i="37"/>
  <c r="AZ26" i="37" s="1"/>
  <c r="AY25" i="37"/>
  <c r="AY26" i="37" s="1"/>
  <c r="AX25" i="37"/>
  <c r="AX26" i="37" s="1"/>
  <c r="L18" i="37"/>
  <c r="J18" i="37"/>
  <c r="M13" i="37"/>
  <c r="K18" i="37"/>
  <c r="I18" i="37"/>
  <c r="H18" i="37"/>
  <c r="G18" i="37"/>
  <c r="F18" i="37"/>
  <c r="E18" i="37"/>
  <c r="C9" i="37" s="1"/>
  <c r="AB76" i="37" l="1"/>
  <c r="P68" i="37"/>
  <c r="P76" i="37" s="1"/>
  <c r="T68" i="37"/>
  <c r="T76" i="37" s="1"/>
  <c r="L68" i="37"/>
  <c r="L76" i="37" s="1"/>
  <c r="AB68" i="37"/>
  <c r="X76" i="37"/>
  <c r="AF68" i="37"/>
  <c r="AJ68" i="37"/>
  <c r="AJ76" i="37" s="1"/>
  <c r="AN68" i="37"/>
  <c r="AN76" i="37" s="1"/>
  <c r="AR68" i="37"/>
  <c r="AR76" i="37" s="1"/>
  <c r="AV68" i="37"/>
  <c r="AV76" i="37" s="1"/>
  <c r="N68" i="37"/>
  <c r="V68" i="37"/>
  <c r="V76" i="37" s="1"/>
  <c r="Z68" i="37"/>
  <c r="AH68" i="37"/>
  <c r="AH76" i="37" s="1"/>
  <c r="AL68" i="37"/>
  <c r="AL76" i="37" s="1"/>
  <c r="AT68" i="37"/>
  <c r="AT76" i="37" s="1"/>
  <c r="O68" i="37"/>
  <c r="S68" i="37"/>
  <c r="W68" i="37"/>
  <c r="AA68" i="37"/>
  <c r="AA76" i="37" s="1"/>
  <c r="AE68" i="37"/>
  <c r="AI68" i="37"/>
  <c r="AM68" i="37"/>
  <c r="AQ68" i="37"/>
  <c r="AQ76" i="37" s="1"/>
  <c r="AU68" i="37"/>
  <c r="H76" i="38"/>
  <c r="L76" i="38"/>
  <c r="T76" i="38"/>
  <c r="X76" i="38"/>
  <c r="AB76" i="38"/>
  <c r="AF76" i="38"/>
  <c r="AN76" i="38"/>
  <c r="AR76" i="38"/>
  <c r="AV76" i="38"/>
  <c r="M68" i="37"/>
  <c r="Q68" i="37"/>
  <c r="U68" i="37"/>
  <c r="U76" i="37" s="1"/>
  <c r="Y68" i="37"/>
  <c r="AC68" i="37"/>
  <c r="AG68" i="37"/>
  <c r="AG76" i="37" s="1"/>
  <c r="AK68" i="37"/>
  <c r="AO68" i="37"/>
  <c r="AO76" i="37" s="1"/>
  <c r="AS68" i="37"/>
  <c r="AF76" i="37"/>
  <c r="N76" i="37"/>
  <c r="Z76" i="37"/>
  <c r="R68" i="37"/>
  <c r="R76" i="37" s="1"/>
  <c r="AD68" i="37"/>
  <c r="AD76" i="37" s="1"/>
  <c r="AP68" i="37"/>
  <c r="AP76" i="37" s="1"/>
  <c r="AC76" i="37"/>
  <c r="O76" i="38"/>
  <c r="AA76" i="38"/>
  <c r="AU76" i="38"/>
  <c r="S76" i="38"/>
  <c r="AI76" i="38"/>
  <c r="AQ76" i="38"/>
  <c r="F76" i="37"/>
  <c r="J76" i="37"/>
  <c r="H76" i="37"/>
  <c r="J76" i="38"/>
  <c r="P76" i="38"/>
  <c r="AJ76" i="38"/>
  <c r="AZ76" i="38"/>
  <c r="Y76" i="38"/>
  <c r="BA76" i="38"/>
  <c r="AE76" i="38"/>
  <c r="G76" i="38"/>
  <c r="W76" i="38"/>
  <c r="AM76" i="38"/>
  <c r="BC76" i="38"/>
  <c r="M18" i="37"/>
  <c r="N13" i="37"/>
  <c r="G76" i="37"/>
  <c r="K76" i="37"/>
  <c r="O76" i="37"/>
  <c r="S76" i="37"/>
  <c r="W76" i="37"/>
  <c r="AE76" i="37"/>
  <c r="AI76" i="37"/>
  <c r="AM76" i="37"/>
  <c r="AU76" i="37"/>
  <c r="AY76" i="37"/>
  <c r="BC76" i="37"/>
  <c r="E76" i="37"/>
  <c r="M76" i="37"/>
  <c r="AK76" i="37"/>
  <c r="AS76" i="37"/>
  <c r="I76" i="37"/>
  <c r="Q76" i="37"/>
  <c r="Y76" i="37"/>
  <c r="AW76" i="37"/>
  <c r="Y22" i="33"/>
  <c r="Z22" i="33" s="1"/>
  <c r="AA22" i="33" s="1"/>
  <c r="AB22" i="33" s="1"/>
  <c r="AC22" i="33" s="1"/>
  <c r="AD22" i="33" s="1"/>
  <c r="AE22" i="33" s="1"/>
  <c r="AF22" i="33" s="1"/>
  <c r="AG22" i="33" s="1"/>
  <c r="AH22" i="33" s="1"/>
  <c r="AI22" i="33" s="1"/>
  <c r="AJ22" i="33" s="1"/>
  <c r="AK22" i="33" s="1"/>
  <c r="AL22" i="33" s="1"/>
  <c r="AM22" i="33" s="1"/>
  <c r="AN22" i="33" s="1"/>
  <c r="AO22" i="33" s="1"/>
  <c r="AP22" i="33" s="1"/>
  <c r="AQ22" i="33" s="1"/>
  <c r="AR22" i="33" s="1"/>
  <c r="AS22" i="33" s="1"/>
  <c r="AT22" i="33" s="1"/>
  <c r="AU22" i="33" s="1"/>
  <c r="AV22" i="33" s="1"/>
  <c r="AW22" i="33" s="1"/>
  <c r="F89" i="33"/>
  <c r="G89" i="33"/>
  <c r="H89" i="33"/>
  <c r="I89" i="33"/>
  <c r="J89" i="33"/>
  <c r="K89" i="33"/>
  <c r="E89" i="33"/>
  <c r="L22" i="37"/>
  <c r="K22" i="37"/>
  <c r="J22" i="37"/>
  <c r="L89" i="33" l="1"/>
  <c r="M89" i="33" s="1"/>
  <c r="N89" i="33" s="1"/>
  <c r="O89" i="33" s="1"/>
  <c r="P89" i="33" s="1"/>
  <c r="Q89" i="33" s="1"/>
  <c r="R89" i="33" s="1"/>
  <c r="S89" i="33" s="1"/>
  <c r="T89" i="33" s="1"/>
  <c r="U89" i="33" s="1"/>
  <c r="V89" i="33" s="1"/>
  <c r="W89" i="33" s="1"/>
  <c r="X89" i="33" s="1"/>
  <c r="Y89" i="33" s="1"/>
  <c r="Z89" i="33" s="1"/>
  <c r="AA89" i="33" s="1"/>
  <c r="AB89" i="33" s="1"/>
  <c r="AC89" i="33" s="1"/>
  <c r="AD89" i="33" s="1"/>
  <c r="AE89" i="33" s="1"/>
  <c r="AF89" i="33" s="1"/>
  <c r="AG89" i="33" s="1"/>
  <c r="AH89" i="33" s="1"/>
  <c r="AI89" i="33" s="1"/>
  <c r="AJ89" i="33" s="1"/>
  <c r="AK89" i="33" s="1"/>
  <c r="AL89" i="33" s="1"/>
  <c r="AM89" i="33" s="1"/>
  <c r="AN89" i="33" s="1"/>
  <c r="AO89" i="33" s="1"/>
  <c r="AP89" i="33" s="1"/>
  <c r="AQ89" i="33" s="1"/>
  <c r="AR89" i="33" s="1"/>
  <c r="AS89" i="33" s="1"/>
  <c r="AT89" i="33" s="1"/>
  <c r="AU89" i="33" s="1"/>
  <c r="AV89" i="33" s="1"/>
  <c r="AW89" i="33" s="1"/>
  <c r="M89" i="3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M22" i="37"/>
  <c r="O13" i="37"/>
  <c r="N18" i="37"/>
  <c r="D11" i="29"/>
  <c r="D9" i="29"/>
  <c r="N22" i="37" l="1"/>
  <c r="O18" i="37"/>
  <c r="P13" i="37"/>
  <c r="C30" i="29"/>
  <c r="C29" i="29"/>
  <c r="C28" i="29"/>
  <c r="O22" i="37" l="1"/>
  <c r="Q13" i="37"/>
  <c r="P18" i="37"/>
  <c r="F18" i="38"/>
  <c r="G18" i="38"/>
  <c r="H18" i="38"/>
  <c r="I18" i="38"/>
  <c r="J18" i="38"/>
  <c r="K18" i="38"/>
  <c r="L18" i="38"/>
  <c r="E18" i="38"/>
  <c r="C9" i="38" s="1"/>
  <c r="L19" i="38" l="1"/>
  <c r="L25" i="38" s="1"/>
  <c r="L19" i="37"/>
  <c r="K19" i="37"/>
  <c r="K19" i="38"/>
  <c r="K25" i="38" s="1"/>
  <c r="K26" i="38" s="1"/>
  <c r="J19" i="37"/>
  <c r="J19" i="38"/>
  <c r="J25" i="38" s="1"/>
  <c r="J26" i="38" s="1"/>
  <c r="F19" i="37"/>
  <c r="F25" i="37" s="1"/>
  <c r="F26" i="37" s="1"/>
  <c r="F19" i="38"/>
  <c r="F25" i="38" s="1"/>
  <c r="F26" i="38" s="1"/>
  <c r="E19" i="38"/>
  <c r="E25" i="38" s="1"/>
  <c r="E26" i="38" s="1"/>
  <c r="E28" i="38" s="1"/>
  <c r="E19" i="37"/>
  <c r="E25" i="37" s="1"/>
  <c r="E26" i="37" s="1"/>
  <c r="I19" i="38"/>
  <c r="I25" i="38" s="1"/>
  <c r="I26" i="38" s="1"/>
  <c r="I28" i="38" s="1"/>
  <c r="I19" i="37"/>
  <c r="I25" i="37" s="1"/>
  <c r="I26" i="37" s="1"/>
  <c r="H19" i="38"/>
  <c r="H25" i="38" s="1"/>
  <c r="H26" i="38" s="1"/>
  <c r="H19" i="37"/>
  <c r="H25" i="37" s="1"/>
  <c r="H26" i="37" s="1"/>
  <c r="H28" i="37" s="1"/>
  <c r="L26" i="38"/>
  <c r="P22" i="37"/>
  <c r="G19" i="37"/>
  <c r="G25" i="37" s="1"/>
  <c r="G26" i="37" s="1"/>
  <c r="G28" i="37" s="1"/>
  <c r="G19" i="38"/>
  <c r="G25" i="38" s="1"/>
  <c r="G26" i="38" s="1"/>
  <c r="Q18" i="37"/>
  <c r="R13" i="37"/>
  <c r="F19" i="33"/>
  <c r="F19" i="31"/>
  <c r="E19" i="33"/>
  <c r="E19" i="31"/>
  <c r="H19" i="33"/>
  <c r="H19" i="31"/>
  <c r="J19" i="33"/>
  <c r="J19" i="31"/>
  <c r="I19" i="31"/>
  <c r="I19" i="33"/>
  <c r="L19" i="33"/>
  <c r="L19" i="31"/>
  <c r="K19" i="33"/>
  <c r="K19" i="31"/>
  <c r="G19" i="33"/>
  <c r="G19" i="31"/>
  <c r="M13" i="33"/>
  <c r="H28" i="38" l="1"/>
  <c r="H29" i="38" s="1"/>
  <c r="I29" i="38"/>
  <c r="AO34" i="38"/>
  <c r="Y34" i="38"/>
  <c r="BB34" i="38"/>
  <c r="AF34" i="38"/>
  <c r="K34" i="38"/>
  <c r="AJ34" i="38"/>
  <c r="O34" i="38"/>
  <c r="X34" i="38"/>
  <c r="W34" i="38"/>
  <c r="AD34" i="38"/>
  <c r="AB34" i="38"/>
  <c r="BA34" i="38"/>
  <c r="AK34" i="38"/>
  <c r="U34" i="38"/>
  <c r="AV34" i="38"/>
  <c r="AA34" i="38"/>
  <c r="AZ34" i="38"/>
  <c r="AE34" i="38"/>
  <c r="J34" i="38"/>
  <c r="N34" i="38"/>
  <c r="L34" i="38"/>
  <c r="S34" i="38"/>
  <c r="R34" i="38"/>
  <c r="AS34" i="38"/>
  <c r="AC34" i="38"/>
  <c r="M34" i="38"/>
  <c r="AL34" i="38"/>
  <c r="P34" i="38"/>
  <c r="AP34" i="38"/>
  <c r="T34" i="38"/>
  <c r="AI34" i="38"/>
  <c r="AH34" i="38"/>
  <c r="AN34" i="38"/>
  <c r="AM34" i="38"/>
  <c r="AW34" i="38"/>
  <c r="V34" i="38"/>
  <c r="AR34" i="38"/>
  <c r="AX34" i="38"/>
  <c r="AG34" i="38"/>
  <c r="AU34" i="38"/>
  <c r="AY34" i="38"/>
  <c r="Z34" i="38"/>
  <c r="AQ34" i="38"/>
  <c r="AT34" i="38"/>
  <c r="Q34" i="38"/>
  <c r="F28" i="38"/>
  <c r="F29" i="38" s="1"/>
  <c r="I28" i="37"/>
  <c r="L28" i="38"/>
  <c r="L29" i="38" s="1"/>
  <c r="J28" i="38"/>
  <c r="J29" i="38" s="1"/>
  <c r="H29" i="37"/>
  <c r="AS33" i="37"/>
  <c r="AC33" i="37"/>
  <c r="M33" i="37"/>
  <c r="AR33" i="37"/>
  <c r="AB33" i="37"/>
  <c r="L33" i="37"/>
  <c r="AA33" i="37"/>
  <c r="AP33" i="37"/>
  <c r="J33" i="37"/>
  <c r="W33" i="37"/>
  <c r="AT33" i="37"/>
  <c r="AK33" i="37"/>
  <c r="AJ33" i="37"/>
  <c r="K33" i="37"/>
  <c r="AL33" i="37"/>
  <c r="AO33" i="37"/>
  <c r="Y33" i="37"/>
  <c r="I33" i="37"/>
  <c r="AN33" i="37"/>
  <c r="X33" i="37"/>
  <c r="AY33" i="37"/>
  <c r="S33" i="37"/>
  <c r="AH33" i="37"/>
  <c r="AU33" i="37"/>
  <c r="O33" i="37"/>
  <c r="AD33" i="37"/>
  <c r="U33" i="37"/>
  <c r="T33" i="37"/>
  <c r="AM33" i="37"/>
  <c r="AW33" i="37"/>
  <c r="AG33" i="37"/>
  <c r="Q33" i="37"/>
  <c r="AV33" i="37"/>
  <c r="AF33" i="37"/>
  <c r="P33" i="37"/>
  <c r="AI33" i="37"/>
  <c r="AX33" i="37"/>
  <c r="R33" i="37"/>
  <c r="AE33" i="37"/>
  <c r="V33" i="37"/>
  <c r="BA33" i="37"/>
  <c r="AZ33" i="37"/>
  <c r="AQ33" i="37"/>
  <c r="Z33" i="37"/>
  <c r="N33" i="37"/>
  <c r="E28" i="37"/>
  <c r="E29" i="37" s="1"/>
  <c r="K28" i="38"/>
  <c r="G29" i="37"/>
  <c r="AW32" i="37"/>
  <c r="AG32" i="37"/>
  <c r="Q32" i="37"/>
  <c r="AV32" i="37"/>
  <c r="AF32" i="37"/>
  <c r="P32" i="37"/>
  <c r="AM32" i="37"/>
  <c r="AT32" i="37"/>
  <c r="N32" i="37"/>
  <c r="AA32" i="37"/>
  <c r="R32" i="37"/>
  <c r="AH32" i="37"/>
  <c r="Y32" i="37"/>
  <c r="X32" i="37"/>
  <c r="AQ32" i="37"/>
  <c r="AS32" i="37"/>
  <c r="AC32" i="37"/>
  <c r="M32" i="37"/>
  <c r="AR32" i="37"/>
  <c r="AB32" i="37"/>
  <c r="L32" i="37"/>
  <c r="AE32" i="37"/>
  <c r="AL32" i="37"/>
  <c r="AY32" i="37"/>
  <c r="S32" i="37"/>
  <c r="Z32" i="37"/>
  <c r="AN32" i="37"/>
  <c r="W32" i="37"/>
  <c r="AP32" i="37"/>
  <c r="AK32" i="37"/>
  <c r="U32" i="37"/>
  <c r="AZ32" i="37"/>
  <c r="AJ32" i="37"/>
  <c r="T32" i="37"/>
  <c r="AU32" i="37"/>
  <c r="O32" i="37"/>
  <c r="V32" i="37"/>
  <c r="AI32" i="37"/>
  <c r="AX32" i="37"/>
  <c r="J32" i="37"/>
  <c r="AO32" i="37"/>
  <c r="I32" i="37"/>
  <c r="H32" i="37"/>
  <c r="AD32" i="37"/>
  <c r="K32" i="37"/>
  <c r="G28" i="38"/>
  <c r="G29" i="38" s="1"/>
  <c r="Q22" i="37"/>
  <c r="E29" i="38"/>
  <c r="AW30" i="38"/>
  <c r="AG30" i="38"/>
  <c r="Q30" i="38"/>
  <c r="AQ30" i="38"/>
  <c r="V30" i="38"/>
  <c r="AU30" i="38"/>
  <c r="Z30" i="38"/>
  <c r="AN30" i="38"/>
  <c r="AX30" i="38"/>
  <c r="G30" i="38"/>
  <c r="N30" i="38"/>
  <c r="L30" i="38"/>
  <c r="AS30" i="38"/>
  <c r="AC30" i="38"/>
  <c r="M30" i="38"/>
  <c r="AL30" i="38"/>
  <c r="P30" i="38"/>
  <c r="AP30" i="38"/>
  <c r="T30" i="38"/>
  <c r="AD30" i="38"/>
  <c r="AM30" i="38"/>
  <c r="AT30" i="38"/>
  <c r="AR30" i="38"/>
  <c r="E62" i="38"/>
  <c r="AK30" i="38"/>
  <c r="U30" i="38"/>
  <c r="AV30" i="38"/>
  <c r="AA30" i="38"/>
  <c r="F30" i="38"/>
  <c r="F60" i="38" s="1"/>
  <c r="AE30" i="38"/>
  <c r="J30" i="38"/>
  <c r="H30" i="38"/>
  <c r="R30" i="38"/>
  <c r="X30" i="38"/>
  <c r="W30" i="38"/>
  <c r="AF30" i="38"/>
  <c r="S30" i="38"/>
  <c r="AI30" i="38"/>
  <c r="AO30" i="38"/>
  <c r="K30" i="38"/>
  <c r="AB30" i="38"/>
  <c r="AJ30" i="38"/>
  <c r="I30" i="38"/>
  <c r="O30" i="38"/>
  <c r="AH30" i="38"/>
  <c r="Y30" i="38"/>
  <c r="F28" i="37"/>
  <c r="F29" i="37" s="1"/>
  <c r="S13" i="37"/>
  <c r="R18" i="37"/>
  <c r="BD87" i="33"/>
  <c r="BC87" i="33"/>
  <c r="BB87" i="33"/>
  <c r="BA87" i="33"/>
  <c r="BA66" i="33" s="1"/>
  <c r="AZ87" i="33"/>
  <c r="AY87" i="33"/>
  <c r="AY66" i="33" s="1"/>
  <c r="AX87" i="33"/>
  <c r="AW87" i="33"/>
  <c r="AW66" i="33" s="1"/>
  <c r="AV87" i="33"/>
  <c r="AU87" i="33"/>
  <c r="AT87" i="33"/>
  <c r="AS87" i="33"/>
  <c r="AS66" i="33" s="1"/>
  <c r="AR87" i="33"/>
  <c r="AQ87" i="33"/>
  <c r="AQ66" i="33" s="1"/>
  <c r="AP87" i="33"/>
  <c r="AO87" i="33"/>
  <c r="AO66" i="33" s="1"/>
  <c r="AN87" i="33"/>
  <c r="AM87" i="33"/>
  <c r="AL87" i="33"/>
  <c r="AK87" i="33"/>
  <c r="AK66" i="33" s="1"/>
  <c r="AJ87" i="33"/>
  <c r="AI87" i="33"/>
  <c r="AI66" i="33" s="1"/>
  <c r="AH87" i="33"/>
  <c r="AG87" i="33"/>
  <c r="AG66" i="33" s="1"/>
  <c r="AF87" i="33"/>
  <c r="AE87" i="33"/>
  <c r="AD87" i="33"/>
  <c r="AC87" i="33"/>
  <c r="AC66" i="33" s="1"/>
  <c r="AB87" i="33"/>
  <c r="AA87" i="33"/>
  <c r="AA66" i="33" s="1"/>
  <c r="Z87" i="33"/>
  <c r="Y87" i="33"/>
  <c r="Y66" i="33" s="1"/>
  <c r="X87" i="33"/>
  <c r="W87" i="33"/>
  <c r="V87" i="33"/>
  <c r="U87" i="33"/>
  <c r="U66" i="33" s="1"/>
  <c r="T87" i="33"/>
  <c r="S87" i="33"/>
  <c r="S66" i="33" s="1"/>
  <c r="R87" i="33"/>
  <c r="Q87" i="33"/>
  <c r="Q66" i="33" s="1"/>
  <c r="P87" i="33"/>
  <c r="O87" i="33"/>
  <c r="N87" i="33"/>
  <c r="M87" i="33"/>
  <c r="M66" i="33" s="1"/>
  <c r="L87" i="33"/>
  <c r="K87" i="33"/>
  <c r="K66" i="33" s="1"/>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X66" i="33"/>
  <c r="AV66" i="33"/>
  <c r="AU66" i="33"/>
  <c r="AT66" i="33"/>
  <c r="AR66" i="33"/>
  <c r="AP66" i="33"/>
  <c r="AN66" i="33"/>
  <c r="AM66" i="33"/>
  <c r="AL66" i="33"/>
  <c r="AJ66" i="33"/>
  <c r="AH66" i="33"/>
  <c r="AF66" i="33"/>
  <c r="AE66" i="33"/>
  <c r="AD66" i="33"/>
  <c r="AB66" i="33"/>
  <c r="Z66" i="33"/>
  <c r="X66" i="33"/>
  <c r="W66" i="33"/>
  <c r="V66" i="33"/>
  <c r="T66" i="33"/>
  <c r="R66" i="33"/>
  <c r="P66" i="33"/>
  <c r="O66" i="33"/>
  <c r="N66" i="33"/>
  <c r="L66" i="33"/>
  <c r="J66" i="33"/>
  <c r="H66" i="33"/>
  <c r="G66" i="33"/>
  <c r="F66" i="33"/>
  <c r="BD65" i="33"/>
  <c r="BD76" i="33" s="1"/>
  <c r="BC65" i="33"/>
  <c r="BB65" i="33"/>
  <c r="BB76" i="33" s="1"/>
  <c r="BA65" i="33"/>
  <c r="AZ65" i="33"/>
  <c r="AZ76" i="33" s="1"/>
  <c r="AY65" i="33"/>
  <c r="AX65" i="33"/>
  <c r="AX76" i="33" s="1"/>
  <c r="AW65" i="33"/>
  <c r="AV65" i="33"/>
  <c r="AU65" i="33"/>
  <c r="AT65" i="33"/>
  <c r="AT76" i="33" s="1"/>
  <c r="AS65" i="33"/>
  <c r="AR65" i="33"/>
  <c r="AQ65" i="33"/>
  <c r="AP65" i="33"/>
  <c r="AP76" i="33" s="1"/>
  <c r="AO65" i="33"/>
  <c r="AN65" i="33"/>
  <c r="AM65" i="33"/>
  <c r="AL65" i="33"/>
  <c r="AL76" i="33" s="1"/>
  <c r="AK65" i="33"/>
  <c r="AJ65" i="33"/>
  <c r="AI65" i="33"/>
  <c r="AH65" i="33"/>
  <c r="AH76" i="33" s="1"/>
  <c r="AG65" i="33"/>
  <c r="AF65" i="33"/>
  <c r="AE65" i="33"/>
  <c r="AD65" i="33"/>
  <c r="AD76" i="33" s="1"/>
  <c r="AC65" i="33"/>
  <c r="AB65" i="33"/>
  <c r="AA65" i="33"/>
  <c r="Z65" i="33"/>
  <c r="Z76" i="33" s="1"/>
  <c r="Y65" i="33"/>
  <c r="X65" i="33"/>
  <c r="W65" i="33"/>
  <c r="V65" i="33"/>
  <c r="V76" i="33" s="1"/>
  <c r="U65" i="33"/>
  <c r="T65" i="33"/>
  <c r="S65" i="33"/>
  <c r="R65" i="33"/>
  <c r="R76" i="33" s="1"/>
  <c r="Q65" i="33"/>
  <c r="P65" i="33"/>
  <c r="O65" i="33"/>
  <c r="N65" i="33"/>
  <c r="N76" i="33" s="1"/>
  <c r="M65" i="33"/>
  <c r="L65" i="33"/>
  <c r="K65" i="33"/>
  <c r="J65" i="33"/>
  <c r="J76" i="33" s="1"/>
  <c r="I65" i="33"/>
  <c r="H65" i="33"/>
  <c r="G65" i="33"/>
  <c r="F65" i="33"/>
  <c r="F76" i="33" s="1"/>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5" i="33"/>
  <c r="BD26" i="33" s="1"/>
  <c r="BC25" i="33"/>
  <c r="BC26" i="33" s="1"/>
  <c r="BB25" i="33"/>
  <c r="BB26" i="33" s="1"/>
  <c r="BA25" i="33"/>
  <c r="BA26" i="33" s="1"/>
  <c r="AZ25" i="33"/>
  <c r="AZ26" i="33" s="1"/>
  <c r="AY25" i="33"/>
  <c r="AY26" i="33" s="1"/>
  <c r="AX25" i="33"/>
  <c r="AX26" i="33" s="1"/>
  <c r="K18" i="33"/>
  <c r="I18" i="33"/>
  <c r="G18" i="33"/>
  <c r="F18" i="33"/>
  <c r="E18" i="33"/>
  <c r="C9" i="33" s="1"/>
  <c r="J18" i="33"/>
  <c r="H18" i="33"/>
  <c r="M13" i="31"/>
  <c r="M7" i="10"/>
  <c r="P76" i="33" l="1"/>
  <c r="T76" i="33"/>
  <c r="X76" i="33"/>
  <c r="AB76" i="33"/>
  <c r="AF76" i="33"/>
  <c r="AJ76" i="33"/>
  <c r="AN76" i="33"/>
  <c r="AR76" i="33"/>
  <c r="AV76" i="33"/>
  <c r="H76" i="33"/>
  <c r="L76" i="33"/>
  <c r="AW36" i="38"/>
  <c r="AG36" i="38"/>
  <c r="Q36" i="38"/>
  <c r="AT36" i="38"/>
  <c r="X36" i="38"/>
  <c r="AX36" i="38"/>
  <c r="AB36" i="38"/>
  <c r="BB36" i="38"/>
  <c r="AZ36" i="38"/>
  <c r="AV36" i="38"/>
  <c r="AU36" i="38"/>
  <c r="AI36" i="38"/>
  <c r="R36" i="38"/>
  <c r="AA36" i="38"/>
  <c r="AS36" i="38"/>
  <c r="AC36" i="38"/>
  <c r="M36" i="38"/>
  <c r="AN36" i="38"/>
  <c r="S36" i="38"/>
  <c r="AR36" i="38"/>
  <c r="W36" i="38"/>
  <c r="AQ36" i="38"/>
  <c r="AP36" i="38"/>
  <c r="AL36" i="38"/>
  <c r="AJ36" i="38"/>
  <c r="Y36" i="38"/>
  <c r="AM36" i="38"/>
  <c r="AE36" i="38"/>
  <c r="BA36" i="38"/>
  <c r="AK36" i="38"/>
  <c r="U36" i="38"/>
  <c r="AY36" i="38"/>
  <c r="AD36" i="38"/>
  <c r="BC36" i="38"/>
  <c r="AH36" i="38"/>
  <c r="L36" i="38"/>
  <c r="V36" i="38"/>
  <c r="T36" i="38"/>
  <c r="P36" i="38"/>
  <c r="O36" i="38"/>
  <c r="AO36" i="38"/>
  <c r="BD36" i="38"/>
  <c r="N36" i="38"/>
  <c r="AF36" i="38"/>
  <c r="Z36" i="38"/>
  <c r="AW34" i="37"/>
  <c r="AG34" i="37"/>
  <c r="Q34" i="37"/>
  <c r="AR34" i="37"/>
  <c r="AB34" i="37"/>
  <c r="L34" i="37"/>
  <c r="W34" i="37"/>
  <c r="AL34" i="37"/>
  <c r="AY34" i="37"/>
  <c r="S34" i="37"/>
  <c r="AX34" i="37"/>
  <c r="AS34" i="37"/>
  <c r="AC34" i="37"/>
  <c r="M34" i="37"/>
  <c r="AN34" i="37"/>
  <c r="X34" i="37"/>
  <c r="AU34" i="37"/>
  <c r="O34" i="37"/>
  <c r="AD34" i="37"/>
  <c r="AQ34" i="37"/>
  <c r="K34" i="37"/>
  <c r="R34" i="37"/>
  <c r="BA34" i="37"/>
  <c r="AK34" i="37"/>
  <c r="U34" i="37"/>
  <c r="AV34" i="37"/>
  <c r="AF34" i="37"/>
  <c r="P34" i="37"/>
  <c r="AE34" i="37"/>
  <c r="AT34" i="37"/>
  <c r="N34" i="37"/>
  <c r="AA34" i="37"/>
  <c r="AP34" i="37"/>
  <c r="AH34" i="37"/>
  <c r="Y34" i="37"/>
  <c r="AM34" i="37"/>
  <c r="Z34" i="37"/>
  <c r="AJ34" i="37"/>
  <c r="AZ34" i="37"/>
  <c r="BB34" i="37"/>
  <c r="J34" i="37"/>
  <c r="AO34" i="37"/>
  <c r="T34" i="37"/>
  <c r="AI34" i="37"/>
  <c r="V34" i="37"/>
  <c r="M19" i="38"/>
  <c r="M25" i="38" s="1"/>
  <c r="M19" i="37"/>
  <c r="N13" i="31"/>
  <c r="M13" i="38"/>
  <c r="M18" i="38" s="1"/>
  <c r="F61" i="38"/>
  <c r="E63" i="38"/>
  <c r="E64" i="38" s="1"/>
  <c r="E77" i="38" s="1"/>
  <c r="E80" i="38" s="1"/>
  <c r="E81" i="38" s="1"/>
  <c r="AW32" i="38"/>
  <c r="AG32" i="38"/>
  <c r="Q32" i="38"/>
  <c r="AT32" i="38"/>
  <c r="X32" i="38"/>
  <c r="AX32" i="38"/>
  <c r="AB32" i="38"/>
  <c r="AV32" i="38"/>
  <c r="AU32" i="38"/>
  <c r="AQ32" i="38"/>
  <c r="AZ32" i="38"/>
  <c r="J32" i="38"/>
  <c r="AS32" i="38"/>
  <c r="AC32" i="38"/>
  <c r="M32" i="38"/>
  <c r="AN32" i="38"/>
  <c r="S32" i="38"/>
  <c r="AR32" i="38"/>
  <c r="W32" i="38"/>
  <c r="AL32" i="38"/>
  <c r="AJ32" i="38"/>
  <c r="AF32" i="38"/>
  <c r="AP32" i="38"/>
  <c r="AK32" i="38"/>
  <c r="U32" i="38"/>
  <c r="AY32" i="38"/>
  <c r="AD32" i="38"/>
  <c r="H32" i="38"/>
  <c r="AH32" i="38"/>
  <c r="L32" i="38"/>
  <c r="P32" i="38"/>
  <c r="O32" i="38"/>
  <c r="K32" i="38"/>
  <c r="T32" i="38"/>
  <c r="I32" i="38"/>
  <c r="R32" i="38"/>
  <c r="AE32" i="38"/>
  <c r="AO32" i="38"/>
  <c r="AI32" i="38"/>
  <c r="AA32" i="38"/>
  <c r="Z32" i="38"/>
  <c r="Y32" i="38"/>
  <c r="AM32" i="38"/>
  <c r="V32" i="38"/>
  <c r="N32" i="38"/>
  <c r="K29" i="38"/>
  <c r="AO35" i="38"/>
  <c r="Y35" i="38"/>
  <c r="AZ35" i="38"/>
  <c r="AE35" i="38"/>
  <c r="AY35" i="38"/>
  <c r="AD35" i="38"/>
  <c r="BC35" i="38"/>
  <c r="L35" i="38"/>
  <c r="V35" i="38"/>
  <c r="AB35" i="38"/>
  <c r="AA35" i="38"/>
  <c r="AW35" i="38"/>
  <c r="T35" i="38"/>
  <c r="AQ35" i="38"/>
  <c r="BA35" i="38"/>
  <c r="AK35" i="38"/>
  <c r="U35" i="38"/>
  <c r="AU35" i="38"/>
  <c r="Z35" i="38"/>
  <c r="AT35" i="38"/>
  <c r="X35" i="38"/>
  <c r="AR35" i="38"/>
  <c r="BB35" i="38"/>
  <c r="K35" i="38"/>
  <c r="R35" i="38"/>
  <c r="P35" i="38"/>
  <c r="Q35" i="38"/>
  <c r="AN35" i="38"/>
  <c r="AX35" i="38"/>
  <c r="AS35" i="38"/>
  <c r="AC35" i="38"/>
  <c r="M35" i="38"/>
  <c r="AJ35" i="38"/>
  <c r="O35" i="38"/>
  <c r="AI35" i="38"/>
  <c r="N35" i="38"/>
  <c r="W35" i="38"/>
  <c r="AF35" i="38"/>
  <c r="AM35" i="38"/>
  <c r="AL35" i="38"/>
  <c r="AG35" i="38"/>
  <c r="AP35" i="38"/>
  <c r="S35" i="38"/>
  <c r="AH35" i="38"/>
  <c r="AV35" i="38"/>
  <c r="I29" i="37"/>
  <c r="AO31" i="37"/>
  <c r="Y31" i="37"/>
  <c r="I31" i="37"/>
  <c r="AJ31" i="37"/>
  <c r="T31" i="37"/>
  <c r="AY31" i="37"/>
  <c r="S31" i="37"/>
  <c r="AH31" i="37"/>
  <c r="AU31" i="37"/>
  <c r="O31" i="37"/>
  <c r="V31" i="37"/>
  <c r="AG31" i="37"/>
  <c r="AB31" i="37"/>
  <c r="R31" i="37"/>
  <c r="AK31" i="37"/>
  <c r="U31" i="37"/>
  <c r="AV31" i="37"/>
  <c r="AF31" i="37"/>
  <c r="P31" i="37"/>
  <c r="AQ31" i="37"/>
  <c r="K31" i="37"/>
  <c r="Z31" i="37"/>
  <c r="AM31" i="37"/>
  <c r="G31" i="37"/>
  <c r="AT31" i="37"/>
  <c r="Q31" i="37"/>
  <c r="AI31" i="37"/>
  <c r="AE31" i="37"/>
  <c r="AL31" i="37"/>
  <c r="AS31" i="37"/>
  <c r="AC31" i="37"/>
  <c r="M31" i="37"/>
  <c r="AN31" i="37"/>
  <c r="X31" i="37"/>
  <c r="H31" i="37"/>
  <c r="AA31" i="37"/>
  <c r="AP31" i="37"/>
  <c r="J31" i="37"/>
  <c r="W31" i="37"/>
  <c r="N31" i="37"/>
  <c r="AW31" i="37"/>
  <c r="AR31" i="37"/>
  <c r="L31" i="37"/>
  <c r="AX31" i="37"/>
  <c r="AD31" i="37"/>
  <c r="R22" i="37"/>
  <c r="AO37" i="38"/>
  <c r="Y37" i="38"/>
  <c r="BC37" i="38"/>
  <c r="AH37" i="38"/>
  <c r="BB37" i="38"/>
  <c r="AF37" i="38"/>
  <c r="AZ37" i="38"/>
  <c r="AY37" i="38"/>
  <c r="AU37" i="38"/>
  <c r="BD37" i="38"/>
  <c r="N37" i="38"/>
  <c r="BA37" i="38"/>
  <c r="AK37" i="38"/>
  <c r="U37" i="38"/>
  <c r="AX37" i="38"/>
  <c r="AB37" i="38"/>
  <c r="AV37" i="38"/>
  <c r="AA37" i="38"/>
  <c r="AP37" i="38"/>
  <c r="AN37" i="38"/>
  <c r="AJ37" i="38"/>
  <c r="AT37" i="38"/>
  <c r="AS37" i="38"/>
  <c r="AC37" i="38"/>
  <c r="M37" i="38"/>
  <c r="AM37" i="38"/>
  <c r="R37" i="38"/>
  <c r="AL37" i="38"/>
  <c r="P37" i="38"/>
  <c r="T37" i="38"/>
  <c r="S37" i="38"/>
  <c r="O37" i="38"/>
  <c r="X37" i="38"/>
  <c r="AR37" i="38"/>
  <c r="AE37" i="38"/>
  <c r="Z37" i="38"/>
  <c r="AW37" i="38"/>
  <c r="W37" i="38"/>
  <c r="AD37" i="38"/>
  <c r="AQ37" i="38"/>
  <c r="Q37" i="38"/>
  <c r="V37" i="38"/>
  <c r="AI37" i="38"/>
  <c r="AG37" i="38"/>
  <c r="AO30" i="37"/>
  <c r="Y30" i="37"/>
  <c r="I30" i="37"/>
  <c r="AJ30" i="37"/>
  <c r="T30" i="37"/>
  <c r="AU30" i="37"/>
  <c r="O30" i="37"/>
  <c r="AD30" i="37"/>
  <c r="AQ30" i="37"/>
  <c r="K30" i="37"/>
  <c r="AH30" i="37"/>
  <c r="E62" i="37"/>
  <c r="AK30" i="37"/>
  <c r="U30" i="37"/>
  <c r="AV30" i="37"/>
  <c r="AF30" i="37"/>
  <c r="P30" i="37"/>
  <c r="AM30" i="37"/>
  <c r="G30" i="37"/>
  <c r="V30" i="37"/>
  <c r="AI30" i="37"/>
  <c r="AP30" i="37"/>
  <c r="Z30" i="37"/>
  <c r="AS30" i="37"/>
  <c r="AC30" i="37"/>
  <c r="M30" i="37"/>
  <c r="AN30" i="37"/>
  <c r="X30" i="37"/>
  <c r="H30" i="37"/>
  <c r="W30" i="37"/>
  <c r="AL30" i="37"/>
  <c r="F30" i="37"/>
  <c r="F60" i="37" s="1"/>
  <c r="S30" i="37"/>
  <c r="R30" i="37"/>
  <c r="AG30" i="37"/>
  <c r="L30" i="37"/>
  <c r="AA30" i="37"/>
  <c r="AR30" i="37"/>
  <c r="Q30" i="37"/>
  <c r="AE30" i="37"/>
  <c r="J30" i="37"/>
  <c r="AX30" i="37"/>
  <c r="AW30" i="37"/>
  <c r="AB30" i="37"/>
  <c r="N30" i="37"/>
  <c r="AT30" i="37"/>
  <c r="AS31" i="38"/>
  <c r="AC31" i="38"/>
  <c r="M31" i="38"/>
  <c r="AJ31" i="38"/>
  <c r="O31" i="38"/>
  <c r="AN31" i="38"/>
  <c r="S31" i="38"/>
  <c r="AM31" i="38"/>
  <c r="AV31" i="38"/>
  <c r="AR31" i="38"/>
  <c r="AQ31" i="38"/>
  <c r="U31" i="38"/>
  <c r="AD31" i="38"/>
  <c r="AA31" i="38"/>
  <c r="AO31" i="38"/>
  <c r="Y31" i="38"/>
  <c r="I31" i="38"/>
  <c r="AE31" i="38"/>
  <c r="J31" i="38"/>
  <c r="AI31" i="38"/>
  <c r="N31" i="38"/>
  <c r="AB31" i="38"/>
  <c r="AL31" i="38"/>
  <c r="AH31" i="38"/>
  <c r="AF31" i="38"/>
  <c r="AK31" i="38"/>
  <c r="Z31" i="38"/>
  <c r="R31" i="38"/>
  <c r="V31" i="38"/>
  <c r="AW31" i="38"/>
  <c r="AG31" i="38"/>
  <c r="Q31" i="38"/>
  <c r="AP31" i="38"/>
  <c r="T31" i="38"/>
  <c r="AT31" i="38"/>
  <c r="X31" i="38"/>
  <c r="AX31" i="38"/>
  <c r="G31" i="38"/>
  <c r="G60" i="38" s="1"/>
  <c r="P31" i="38"/>
  <c r="L31" i="38"/>
  <c r="K31" i="38"/>
  <c r="AU31" i="38"/>
  <c r="AY31" i="38"/>
  <c r="H31" i="38"/>
  <c r="W31" i="38"/>
  <c r="AS33" i="38"/>
  <c r="AC33" i="38"/>
  <c r="M33" i="38"/>
  <c r="AM33" i="38"/>
  <c r="R33" i="38"/>
  <c r="AL33" i="38"/>
  <c r="P33" i="38"/>
  <c r="Z33" i="38"/>
  <c r="X33" i="38"/>
  <c r="AE33" i="38"/>
  <c r="AN33" i="38"/>
  <c r="AO33" i="38"/>
  <c r="Y33" i="38"/>
  <c r="I33" i="38"/>
  <c r="AH33" i="38"/>
  <c r="L33" i="38"/>
  <c r="AF33" i="38"/>
  <c r="K33" i="38"/>
  <c r="O33" i="38"/>
  <c r="N33" i="38"/>
  <c r="T33" i="38"/>
  <c r="AD33" i="38"/>
  <c r="AW33" i="38"/>
  <c r="AG33" i="38"/>
  <c r="Q33" i="38"/>
  <c r="AR33" i="38"/>
  <c r="W33" i="38"/>
  <c r="AQ33" i="38"/>
  <c r="V33" i="38"/>
  <c r="AJ33" i="38"/>
  <c r="AI33" i="38"/>
  <c r="AP33" i="38"/>
  <c r="AY33" i="38"/>
  <c r="AK33" i="38"/>
  <c r="AV33" i="38"/>
  <c r="AZ33" i="38"/>
  <c r="U33" i="38"/>
  <c r="AA33" i="38"/>
  <c r="J33" i="38"/>
  <c r="S33" i="38"/>
  <c r="BA33" i="38"/>
  <c r="AB33" i="38"/>
  <c r="AT33" i="38"/>
  <c r="AX33" i="38"/>
  <c r="AU33" i="38"/>
  <c r="S18" i="37"/>
  <c r="T13" i="37"/>
  <c r="N7" i="10"/>
  <c r="M19" i="33"/>
  <c r="M19" i="31"/>
  <c r="U76" i="33"/>
  <c r="Y76" i="33"/>
  <c r="BA76" i="33"/>
  <c r="G76" i="33"/>
  <c r="K76" i="33"/>
  <c r="O76" i="33"/>
  <c r="S76" i="33"/>
  <c r="W76" i="33"/>
  <c r="AA76" i="33"/>
  <c r="AE76" i="33"/>
  <c r="AI76" i="33"/>
  <c r="AM76" i="33"/>
  <c r="AQ76" i="33"/>
  <c r="AU76" i="33"/>
  <c r="AY76" i="33"/>
  <c r="BC76" i="33"/>
  <c r="L18" i="33"/>
  <c r="E76" i="33"/>
  <c r="I76" i="33"/>
  <c r="AK76" i="33"/>
  <c r="AO76" i="33"/>
  <c r="M76" i="33"/>
  <c r="Q76" i="33"/>
  <c r="AC76" i="33"/>
  <c r="AG76" i="33"/>
  <c r="AS76" i="33"/>
  <c r="AW76" i="33"/>
  <c r="G60" i="37" l="1"/>
  <c r="H60" i="38"/>
  <c r="H60" i="37"/>
  <c r="L60" i="38"/>
  <c r="I60" i="38"/>
  <c r="J60" i="38"/>
  <c r="M60" i="38"/>
  <c r="J60" i="37"/>
  <c r="K60" i="38"/>
  <c r="S22" i="37"/>
  <c r="E63" i="37"/>
  <c r="E64" i="37" s="1"/>
  <c r="E77" i="37" s="1"/>
  <c r="E80" i="37" s="1"/>
  <c r="E81" i="37" s="1"/>
  <c r="F61" i="37"/>
  <c r="M26" i="38"/>
  <c r="N19" i="37"/>
  <c r="N19" i="38"/>
  <c r="N25" i="38" s="1"/>
  <c r="I60" i="37"/>
  <c r="F62" i="38"/>
  <c r="G61" i="38" s="1"/>
  <c r="G62" i="38" s="1"/>
  <c r="H61" i="38" s="1"/>
  <c r="O13" i="31"/>
  <c r="N13" i="38"/>
  <c r="N18" i="38" s="1"/>
  <c r="T18" i="37"/>
  <c r="U13" i="37"/>
  <c r="O7" i="10"/>
  <c r="N19" i="33"/>
  <c r="N19" i="31"/>
  <c r="M18" i="33"/>
  <c r="N13" i="33"/>
  <c r="F63" i="38" l="1"/>
  <c r="F64" i="38" s="1"/>
  <c r="F77" i="38" s="1"/>
  <c r="F80" i="38" s="1"/>
  <c r="F81" i="38" s="1"/>
  <c r="N26" i="38"/>
  <c r="N28" i="38" s="1"/>
  <c r="T39" i="38" s="1"/>
  <c r="O19" i="37"/>
  <c r="O19" i="38"/>
  <c r="O25" i="38" s="1"/>
  <c r="G63" i="38"/>
  <c r="G64" i="38" s="1"/>
  <c r="G77" i="38" s="1"/>
  <c r="G80" i="38" s="1"/>
  <c r="N29" i="38"/>
  <c r="AZ39" i="38"/>
  <c r="W39" i="38"/>
  <c r="AQ39" i="38"/>
  <c r="AE39" i="38"/>
  <c r="Z39" i="38"/>
  <c r="AT39" i="38"/>
  <c r="AV39" i="38"/>
  <c r="AM39" i="38"/>
  <c r="R39" i="38"/>
  <c r="AL39" i="38"/>
  <c r="S39" i="38"/>
  <c r="O39" i="38"/>
  <c r="BC39" i="38"/>
  <c r="AY39" i="38"/>
  <c r="AN39" i="38"/>
  <c r="X39" i="38"/>
  <c r="AW39" i="38"/>
  <c r="AA39" i="38"/>
  <c r="AP39" i="38"/>
  <c r="AK39" i="38"/>
  <c r="AI39" i="38"/>
  <c r="AB39" i="38"/>
  <c r="BB39" i="38"/>
  <c r="BA39" i="38"/>
  <c r="AU39" i="38"/>
  <c r="M28" i="38"/>
  <c r="M29" i="38" s="1"/>
  <c r="P13" i="31"/>
  <c r="O13" i="38"/>
  <c r="O18" i="38" s="1"/>
  <c r="H62" i="38"/>
  <c r="I61" i="38" s="1"/>
  <c r="T22" i="37"/>
  <c r="F62" i="37"/>
  <c r="G61" i="37" s="1"/>
  <c r="U18" i="37"/>
  <c r="V13" i="37"/>
  <c r="P7" i="10"/>
  <c r="O19" i="33"/>
  <c r="O19" i="31"/>
  <c r="N18" i="33"/>
  <c r="O13" i="33"/>
  <c r="G81" i="38" l="1"/>
  <c r="AJ39" i="38"/>
  <c r="AX39" i="38"/>
  <c r="AG39" i="38"/>
  <c r="U39" i="38"/>
  <c r="AF39" i="38"/>
  <c r="AD39" i="38"/>
  <c r="AS39" i="38"/>
  <c r="O26" i="38"/>
  <c r="O28" i="38" s="1"/>
  <c r="O29" i="38" s="1"/>
  <c r="AH39" i="38"/>
  <c r="AO39" i="38"/>
  <c r="AC39" i="38"/>
  <c r="BD39" i="38"/>
  <c r="AR39" i="38"/>
  <c r="Q39" i="38"/>
  <c r="P39" i="38"/>
  <c r="Y39" i="38"/>
  <c r="V39" i="38"/>
  <c r="P19" i="38"/>
  <c r="P25" i="38" s="1"/>
  <c r="P19" i="37"/>
  <c r="U22" i="37"/>
  <c r="AX38" i="38"/>
  <c r="AH38" i="38"/>
  <c r="R38" i="38"/>
  <c r="AR38" i="38"/>
  <c r="W38" i="38"/>
  <c r="AQ38" i="38"/>
  <c r="U38" i="38"/>
  <c r="AE38" i="38"/>
  <c r="AC38" i="38"/>
  <c r="Y38" i="38"/>
  <c r="AI38" i="38"/>
  <c r="AP38" i="38"/>
  <c r="Z38" i="38"/>
  <c r="BC38" i="38"/>
  <c r="BA38" i="38"/>
  <c r="AZ38" i="38"/>
  <c r="AU38" i="38"/>
  <c r="AT38" i="38"/>
  <c r="AD38" i="38"/>
  <c r="N38" i="38"/>
  <c r="N60" i="38" s="1"/>
  <c r="AM38" i="38"/>
  <c r="Q38" i="38"/>
  <c r="AK38" i="38"/>
  <c r="P38" i="38"/>
  <c r="T38" i="38"/>
  <c r="S38" i="38"/>
  <c r="O38" i="38"/>
  <c r="O60" i="38" s="1"/>
  <c r="X38" i="38"/>
  <c r="AG38" i="38"/>
  <c r="AF38" i="38"/>
  <c r="AY38" i="38"/>
  <c r="BD38" i="38"/>
  <c r="BB38" i="38"/>
  <c r="AL38" i="38"/>
  <c r="V38" i="38"/>
  <c r="AW38" i="38"/>
  <c r="AB38" i="38"/>
  <c r="AV38" i="38"/>
  <c r="AA38" i="38"/>
  <c r="AO38" i="38"/>
  <c r="AN38" i="38"/>
  <c r="AJ38" i="38"/>
  <c r="AS38" i="38"/>
  <c r="Q13" i="31"/>
  <c r="P13" i="38"/>
  <c r="P18" i="38" s="1"/>
  <c r="P26" i="38" s="1"/>
  <c r="G62" i="37"/>
  <c r="H61" i="37" s="1"/>
  <c r="I62" i="38"/>
  <c r="J61" i="38" s="1"/>
  <c r="H63" i="38"/>
  <c r="H64" i="38" s="1"/>
  <c r="H77" i="38" s="1"/>
  <c r="H80" i="38" s="1"/>
  <c r="H81" i="38" s="1"/>
  <c r="F63" i="37"/>
  <c r="F64" i="37" s="1"/>
  <c r="F77" i="37" s="1"/>
  <c r="F80" i="37" s="1"/>
  <c r="F81" i="37" s="1"/>
  <c r="W13" i="37"/>
  <c r="V18" i="37"/>
  <c r="Q7" i="10"/>
  <c r="P19" i="33"/>
  <c r="P19" i="31"/>
  <c r="O18" i="33"/>
  <c r="P13" i="33"/>
  <c r="D10" i="29"/>
  <c r="I63" i="38" l="1"/>
  <c r="I64" i="38" s="1"/>
  <c r="I77" i="38" s="1"/>
  <c r="I80" i="38" s="1"/>
  <c r="I81" i="38" s="1"/>
  <c r="J62" i="38"/>
  <c r="K61" i="38" s="1"/>
  <c r="R13" i="31"/>
  <c r="Q13" i="38"/>
  <c r="Q18" i="38" s="1"/>
  <c r="BC40" i="38"/>
  <c r="AM40" i="38"/>
  <c r="W40" i="38"/>
  <c r="AO40" i="38"/>
  <c r="T40" i="38"/>
  <c r="AN40" i="38"/>
  <c r="R40" i="38"/>
  <c r="V40" i="38"/>
  <c r="U40" i="38"/>
  <c r="Q40" i="38"/>
  <c r="P40" i="38"/>
  <c r="P60" i="38" s="1"/>
  <c r="AK40" i="38"/>
  <c r="AY40" i="38"/>
  <c r="AI40" i="38"/>
  <c r="S40" i="38"/>
  <c r="AJ40" i="38"/>
  <c r="BD40" i="38"/>
  <c r="AH40" i="38"/>
  <c r="BB40" i="38"/>
  <c r="BA40" i="38"/>
  <c r="AW40" i="38"/>
  <c r="AV40" i="38"/>
  <c r="AX40" i="38"/>
  <c r="AL40" i="38"/>
  <c r="AQ40" i="38"/>
  <c r="AA40" i="38"/>
  <c r="AT40" i="38"/>
  <c r="Y40" i="38"/>
  <c r="AS40" i="38"/>
  <c r="X40" i="38"/>
  <c r="AG40" i="38"/>
  <c r="AF40" i="38"/>
  <c r="AB40" i="38"/>
  <c r="Z40" i="38"/>
  <c r="AU40" i="38"/>
  <c r="AE40" i="38"/>
  <c r="AZ40" i="38"/>
  <c r="AD40" i="38"/>
  <c r="AC40" i="38"/>
  <c r="AR40" i="38"/>
  <c r="AP40" i="38"/>
  <c r="Q19" i="38"/>
  <c r="Q25" i="38" s="1"/>
  <c r="Q19" i="37"/>
  <c r="H62" i="37"/>
  <c r="I61" i="37" s="1"/>
  <c r="G63" i="37"/>
  <c r="G64" i="37" s="1"/>
  <c r="G77" i="37" s="1"/>
  <c r="G80" i="37" s="1"/>
  <c r="G81" i="37" s="1"/>
  <c r="P28" i="38"/>
  <c r="P29" i="38" s="1"/>
  <c r="V22" i="37"/>
  <c r="W18" i="37"/>
  <c r="X13" i="37"/>
  <c r="R7" i="10"/>
  <c r="Q19" i="31"/>
  <c r="Q19" i="33"/>
  <c r="P18" i="33"/>
  <c r="Q13" i="33"/>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H63" i="37" l="1"/>
  <c r="H64" i="37" s="1"/>
  <c r="H77" i="37" s="1"/>
  <c r="H80" i="37" s="1"/>
  <c r="H81" i="37" s="1"/>
  <c r="R19" i="37"/>
  <c r="R19" i="38"/>
  <c r="R25" i="38" s="1"/>
  <c r="J63" i="38"/>
  <c r="J64" i="38" s="1"/>
  <c r="J77" i="38" s="1"/>
  <c r="J80" i="38" s="1"/>
  <c r="J81" i="38" s="1"/>
  <c r="AL41" i="38"/>
  <c r="AS41" i="38"/>
  <c r="AE41" i="38"/>
  <c r="AG41" i="38"/>
  <c r="AH41" i="38"/>
  <c r="AA41" i="38"/>
  <c r="AB41" i="38"/>
  <c r="Y41" i="38"/>
  <c r="AU41" i="38"/>
  <c r="BA41" i="38"/>
  <c r="AD41" i="38"/>
  <c r="AQ41" i="38"/>
  <c r="AW41" i="38"/>
  <c r="Z41" i="38"/>
  <c r="T41" i="38"/>
  <c r="BC41" i="38"/>
  <c r="AM41" i="38"/>
  <c r="W41" i="38"/>
  <c r="AR41" i="38"/>
  <c r="V41" i="38"/>
  <c r="AP41" i="38"/>
  <c r="U41" i="38"/>
  <c r="BD41" i="38"/>
  <c r="AZ41" i="38"/>
  <c r="AX41" i="38"/>
  <c r="AY41" i="38"/>
  <c r="AI41" i="38"/>
  <c r="S41" i="38"/>
  <c r="Q41" i="38"/>
  <c r="Q60" i="38" s="1"/>
  <c r="AK41" i="38"/>
  <c r="AT41" i="38"/>
  <c r="AO41" i="38"/>
  <c r="AN41" i="38"/>
  <c r="BB41" i="38"/>
  <c r="AF41" i="38"/>
  <c r="AJ41" i="38"/>
  <c r="AC41" i="38"/>
  <c r="AV41" i="38"/>
  <c r="X41" i="38"/>
  <c r="R41" i="38"/>
  <c r="K62" i="38"/>
  <c r="L61" i="38" s="1"/>
  <c r="I62" i="37"/>
  <c r="J61" i="37" s="1"/>
  <c r="I63" i="37"/>
  <c r="I64" i="37" s="1"/>
  <c r="I77" i="37" s="1"/>
  <c r="I80" i="37" s="1"/>
  <c r="Q26" i="38"/>
  <c r="Q28" i="38" s="1"/>
  <c r="W22" i="37"/>
  <c r="S13" i="31"/>
  <c r="S18" i="31" s="1"/>
  <c r="R13" i="38"/>
  <c r="R18" i="38" s="1"/>
  <c r="Y13" i="37"/>
  <c r="X18" i="37"/>
  <c r="S7" i="10"/>
  <c r="R19" i="33"/>
  <c r="R19" i="31"/>
  <c r="R13" i="33"/>
  <c r="Q18"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81" i="37" l="1"/>
  <c r="R26" i="38"/>
  <c r="K63" i="38"/>
  <c r="K64" i="38" s="1"/>
  <c r="K77" i="38" s="1"/>
  <c r="K80" i="38" s="1"/>
  <c r="K81" i="38" s="1"/>
  <c r="R28" i="38"/>
  <c r="R29" i="38" s="1"/>
  <c r="S19" i="37"/>
  <c r="S19" i="38"/>
  <c r="S25" i="38" s="1"/>
  <c r="Q29" i="38"/>
  <c r="AR42" i="38"/>
  <c r="AU42" i="38"/>
  <c r="AO42" i="38"/>
  <c r="BC42" i="38"/>
  <c r="AV42" i="38"/>
  <c r="AF42" i="38"/>
  <c r="BA42" i="38"/>
  <c r="AE42" i="38"/>
  <c r="AT42" i="38"/>
  <c r="Y42" i="38"/>
  <c r="AC42" i="38"/>
  <c r="AA42" i="38"/>
  <c r="W42" i="38"/>
  <c r="V42" i="38"/>
  <c r="BD42" i="38"/>
  <c r="AN42" i="38"/>
  <c r="X42" i="38"/>
  <c r="AP42" i="38"/>
  <c r="U42" i="38"/>
  <c r="AI42" i="38"/>
  <c r="AX42" i="38"/>
  <c r="AW42" i="38"/>
  <c r="AS42" i="38"/>
  <c r="AQ42" i="38"/>
  <c r="AZ42" i="38"/>
  <c r="AJ42" i="38"/>
  <c r="T42" i="38"/>
  <c r="AK42" i="38"/>
  <c r="AY42" i="38"/>
  <c r="AD42" i="38"/>
  <c r="AM42" i="38"/>
  <c r="AL42" i="38"/>
  <c r="AH42" i="38"/>
  <c r="AG42" i="38"/>
  <c r="AB42" i="38"/>
  <c r="Z42" i="38"/>
  <c r="S42" i="38"/>
  <c r="R42" i="38"/>
  <c r="R60" i="38" s="1"/>
  <c r="BB42" i="38"/>
  <c r="L62" i="38"/>
  <c r="M61" i="38" s="1"/>
  <c r="L63" i="38"/>
  <c r="L64" i="38" s="1"/>
  <c r="L77" i="38" s="1"/>
  <c r="L80" i="38" s="1"/>
  <c r="Y22" i="31"/>
  <c r="X22" i="37"/>
  <c r="T13" i="31"/>
  <c r="S13" i="38"/>
  <c r="S18" i="38" s="1"/>
  <c r="S26" i="38" s="1"/>
  <c r="Y18" i="37"/>
  <c r="Z13" i="37"/>
  <c r="T7" i="10"/>
  <c r="S19" i="33"/>
  <c r="S19" i="31"/>
  <c r="R18" i="33"/>
  <c r="S13"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Z22" i="31" l="1"/>
  <c r="Y22" i="37"/>
  <c r="T19" i="38"/>
  <c r="T25" i="38" s="1"/>
  <c r="T19" i="37"/>
  <c r="U13" i="31"/>
  <c r="T13" i="38"/>
  <c r="T18" i="38" s="1"/>
  <c r="T18" i="31"/>
  <c r="S28" i="38"/>
  <c r="S29" i="38" s="1"/>
  <c r="L81" i="38"/>
  <c r="M62" i="38"/>
  <c r="N61" i="38" s="1"/>
  <c r="AT43" i="38"/>
  <c r="AD43" i="38"/>
  <c r="AU43" i="38"/>
  <c r="Y43" i="38"/>
  <c r="AS43" i="38"/>
  <c r="X43" i="38"/>
  <c r="AG43" i="38"/>
  <c r="AF43" i="38"/>
  <c r="AB43" i="38"/>
  <c r="V43" i="38"/>
  <c r="AK43" i="38"/>
  <c r="AP43" i="38"/>
  <c r="Z43" i="38"/>
  <c r="AO43" i="38"/>
  <c r="T43" i="38"/>
  <c r="AN43" i="38"/>
  <c r="S43" i="38"/>
  <c r="S60" i="38" s="1"/>
  <c r="W43" i="38"/>
  <c r="U43" i="38"/>
  <c r="AV43" i="38"/>
  <c r="AL43" i="38"/>
  <c r="BD43" i="38"/>
  <c r="BA43" i="38"/>
  <c r="AX43" i="38"/>
  <c r="AH43" i="38"/>
  <c r="AZ43" i="38"/>
  <c r="AE43" i="38"/>
  <c r="AY43" i="38"/>
  <c r="AC43" i="38"/>
  <c r="AR43" i="38"/>
  <c r="AQ43" i="38"/>
  <c r="AM43" i="38"/>
  <c r="AA43" i="38"/>
  <c r="BB43" i="38"/>
  <c r="AJ43" i="38"/>
  <c r="AI43" i="38"/>
  <c r="BC43" i="38"/>
  <c r="AW43" i="38"/>
  <c r="Z18" i="37"/>
  <c r="AA13" i="37"/>
  <c r="U7" i="10"/>
  <c r="T19" i="33"/>
  <c r="T19" i="31"/>
  <c r="T13" i="33"/>
  <c r="S18"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M63" i="38" l="1"/>
  <c r="M64" i="38" s="1"/>
  <c r="M77" i="38" s="1"/>
  <c r="M80" i="38" s="1"/>
  <c r="M81" i="38" s="1"/>
  <c r="U19" i="38"/>
  <c r="U25" i="38" s="1"/>
  <c r="U19" i="37"/>
  <c r="T26" i="38"/>
  <c r="N62" i="38"/>
  <c r="O61" i="38" s="1"/>
  <c r="Y44" i="38"/>
  <c r="T44" i="38"/>
  <c r="T60" i="38" s="1"/>
  <c r="AL44" i="38"/>
  <c r="AF44" i="38"/>
  <c r="AW44" i="38"/>
  <c r="AG44" i="38"/>
  <c r="AZ44" i="38"/>
  <c r="AE44" i="38"/>
  <c r="AD44" i="38"/>
  <c r="BC44" i="38"/>
  <c r="BA44" i="38"/>
  <c r="AK44" i="38"/>
  <c r="U44" i="38"/>
  <c r="AJ44" i="38"/>
  <c r="BD44" i="38"/>
  <c r="AI44" i="38"/>
  <c r="AM44" i="38"/>
  <c r="AA44" i="38"/>
  <c r="W44" i="38"/>
  <c r="V44" i="38"/>
  <c r="AY44" i="38"/>
  <c r="AB44" i="38"/>
  <c r="BB44" i="38"/>
  <c r="AS44" i="38"/>
  <c r="AC44" i="38"/>
  <c r="AU44" i="38"/>
  <c r="Z44" i="38"/>
  <c r="AT44" i="38"/>
  <c r="X44" i="38"/>
  <c r="AV44" i="38"/>
  <c r="AR44" i="38"/>
  <c r="AQ44" i="38"/>
  <c r="AO44" i="38"/>
  <c r="AP44" i="38"/>
  <c r="AN44" i="38"/>
  <c r="AX44" i="38"/>
  <c r="AH44" i="38"/>
  <c r="V13" i="31"/>
  <c r="U13" i="38"/>
  <c r="U18" i="38" s="1"/>
  <c r="U26" i="38" s="1"/>
  <c r="U18" i="31"/>
  <c r="AA22" i="31"/>
  <c r="Z22" i="37"/>
  <c r="AA18" i="37"/>
  <c r="AB13" i="37"/>
  <c r="V7" i="10"/>
  <c r="U19" i="31"/>
  <c r="U19" i="33"/>
  <c r="T18" i="33"/>
  <c r="U13" i="33"/>
  <c r="D41" i="20"/>
  <c r="H12" i="20"/>
  <c r="F12" i="10"/>
  <c r="G12" i="10"/>
  <c r="H12" i="10"/>
  <c r="I12" i="10"/>
  <c r="J12" i="10"/>
  <c r="K12" i="10"/>
  <c r="L12" i="10"/>
  <c r="M12" i="10"/>
  <c r="N12" i="10"/>
  <c r="O12" i="10"/>
  <c r="P12" i="10"/>
  <c r="Q12" i="10"/>
  <c r="R12" i="10"/>
  <c r="S12" i="10"/>
  <c r="T12" i="10"/>
  <c r="U12" i="10"/>
  <c r="E12" i="10"/>
  <c r="F20" i="10"/>
  <c r="N63" i="38" l="1"/>
  <c r="N64" i="38" s="1"/>
  <c r="N77" i="38" s="1"/>
  <c r="N80" i="38" s="1"/>
  <c r="N81" i="38" s="1"/>
  <c r="AB22" i="31"/>
  <c r="AA22" i="37"/>
  <c r="V12" i="10"/>
  <c r="V19" i="37"/>
  <c r="V19" i="38"/>
  <c r="V25" i="38" s="1"/>
  <c r="U28" i="38"/>
  <c r="U29" i="38" s="1"/>
  <c r="O62" i="38"/>
  <c r="P61" i="38" s="1"/>
  <c r="W13" i="31"/>
  <c r="V13" i="38"/>
  <c r="V18" i="38" s="1"/>
  <c r="V26" i="38" s="1"/>
  <c r="V18" i="31"/>
  <c r="T28" i="38"/>
  <c r="T29" i="38" s="1"/>
  <c r="AB18" i="37"/>
  <c r="AC13" i="37"/>
  <c r="W7" i="10"/>
  <c r="V19" i="33"/>
  <c r="V19" i="31"/>
  <c r="U18" i="33"/>
  <c r="V13" i="33"/>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O63" i="38" l="1"/>
  <c r="O64" i="38" s="1"/>
  <c r="O77" i="38" s="1"/>
  <c r="O80" i="38" s="1"/>
  <c r="O81" i="38" s="1"/>
  <c r="W19" i="38"/>
  <c r="W25" i="38" s="1"/>
  <c r="W19" i="37"/>
  <c r="X13" i="31"/>
  <c r="W13" i="38"/>
  <c r="W18" i="38" s="1"/>
  <c r="W18" i="31"/>
  <c r="AT46" i="38"/>
  <c r="AD46" i="38"/>
  <c r="AY46" i="38"/>
  <c r="AC46" i="38"/>
  <c r="AR46" i="38"/>
  <c r="W46" i="38"/>
  <c r="AZ46" i="38"/>
  <c r="AK46" i="38"/>
  <c r="Y46" i="38"/>
  <c r="AP46" i="38"/>
  <c r="Z46" i="38"/>
  <c r="AS46" i="38"/>
  <c r="X46" i="38"/>
  <c r="AM46" i="38"/>
  <c r="BA46" i="38"/>
  <c r="AO46" i="38"/>
  <c r="AA46" i="38"/>
  <c r="BB46" i="38"/>
  <c r="AL46" i="38"/>
  <c r="V46" i="38"/>
  <c r="BC46" i="38"/>
  <c r="AQ46" i="38"/>
  <c r="AU46" i="38"/>
  <c r="AX46" i="38"/>
  <c r="AH46" i="38"/>
  <c r="BD46" i="38"/>
  <c r="AI46" i="38"/>
  <c r="AW46" i="38"/>
  <c r="AB46" i="38"/>
  <c r="AF46" i="38"/>
  <c r="AV46" i="38"/>
  <c r="AJ46" i="38"/>
  <c r="AN46" i="38"/>
  <c r="AG46" i="38"/>
  <c r="AE46" i="38"/>
  <c r="AO45" i="38"/>
  <c r="Y45" i="38"/>
  <c r="AQ45" i="38"/>
  <c r="V45" i="38"/>
  <c r="AJ45" i="38"/>
  <c r="AT45" i="38"/>
  <c r="AR45" i="38"/>
  <c r="AN45" i="38"/>
  <c r="AB45" i="38"/>
  <c r="BA45" i="38"/>
  <c r="AK45" i="38"/>
  <c r="U45" i="38"/>
  <c r="U60" i="38" s="1"/>
  <c r="AL45" i="38"/>
  <c r="AZ45" i="38"/>
  <c r="AE45" i="38"/>
  <c r="AI45" i="38"/>
  <c r="AH45" i="38"/>
  <c r="AD45" i="38"/>
  <c r="BB45" i="38"/>
  <c r="Z45" i="38"/>
  <c r="AX45" i="38"/>
  <c r="AS45" i="38"/>
  <c r="AC45" i="38"/>
  <c r="AV45" i="38"/>
  <c r="AA45" i="38"/>
  <c r="AP45" i="38"/>
  <c r="BD45" i="38"/>
  <c r="BC45" i="38"/>
  <c r="AY45" i="38"/>
  <c r="AM45" i="38"/>
  <c r="AW45" i="38"/>
  <c r="AG45" i="38"/>
  <c r="AF45" i="38"/>
  <c r="AU45" i="38"/>
  <c r="X45" i="38"/>
  <c r="W45" i="38"/>
  <c r="AC22" i="31"/>
  <c r="AB22" i="37"/>
  <c r="V28" i="38"/>
  <c r="V29" i="38" s="1"/>
  <c r="P62" i="38"/>
  <c r="Q61" i="38" s="1"/>
  <c r="AC18" i="37"/>
  <c r="AD13" i="37"/>
  <c r="X7" i="10"/>
  <c r="W19" i="33"/>
  <c r="W19" i="31"/>
  <c r="W12" i="10"/>
  <c r="W13" i="33"/>
  <c r="V18" i="33"/>
  <c r="D43" i="20"/>
  <c r="J12" i="20"/>
  <c r="F30" i="10"/>
  <c r="F87" i="31"/>
  <c r="BC14" i="10"/>
  <c r="BC69" i="31"/>
  <c r="BC66" i="31"/>
  <c r="AY14" i="10"/>
  <c r="AY69" i="31"/>
  <c r="AY66" i="31"/>
  <c r="AW14" i="10"/>
  <c r="AW69" i="31"/>
  <c r="AW66" i="31"/>
  <c r="AU14" i="10"/>
  <c r="AU69" i="31"/>
  <c r="AU66" i="31"/>
  <c r="AS14" i="10"/>
  <c r="AS69" i="31"/>
  <c r="AS66" i="31"/>
  <c r="AS76" i="31" s="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B14" i="10"/>
  <c r="BB69" i="31"/>
  <c r="BB66" i="31"/>
  <c r="AZ14" i="10"/>
  <c r="AZ69" i="31"/>
  <c r="AZ66" i="31"/>
  <c r="AZ76" i="31" s="1"/>
  <c r="AX14" i="10"/>
  <c r="AX69" i="31"/>
  <c r="AX66" i="31"/>
  <c r="AV14" i="10"/>
  <c r="AV69" i="31"/>
  <c r="AV66" i="31"/>
  <c r="AT14" i="10"/>
  <c r="AT69" i="31"/>
  <c r="AT66" i="31"/>
  <c r="AR14" i="10"/>
  <c r="AR69" i="31"/>
  <c r="AR66" i="31"/>
  <c r="AR76" i="31" s="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W26" i="38" l="1"/>
  <c r="P63" i="38"/>
  <c r="P64" i="38" s="1"/>
  <c r="P77" i="38" s="1"/>
  <c r="P80" i="38" s="1"/>
  <c r="P81" i="38" s="1"/>
  <c r="BD47" i="38"/>
  <c r="AN47" i="38"/>
  <c r="X47" i="38"/>
  <c r="AL47" i="38"/>
  <c r="AU47" i="38"/>
  <c r="Z47" i="38"/>
  <c r="AX47" i="38"/>
  <c r="AI47" i="38"/>
  <c r="AH47" i="38"/>
  <c r="AZ47" i="38"/>
  <c r="AJ47" i="38"/>
  <c r="BB47" i="38"/>
  <c r="AG47" i="38"/>
  <c r="AP47" i="38"/>
  <c r="AY47" i="38"/>
  <c r="AM47" i="38"/>
  <c r="Y47" i="38"/>
  <c r="W47" i="38"/>
  <c r="W60" i="38" s="1"/>
  <c r="AW47" i="38"/>
  <c r="AK47" i="38"/>
  <c r="BC47" i="38"/>
  <c r="AR47" i="38"/>
  <c r="AB47" i="38"/>
  <c r="AQ47" i="38"/>
  <c r="BA47" i="38"/>
  <c r="AE47" i="38"/>
  <c r="AD47" i="38"/>
  <c r="AT47" i="38"/>
  <c r="AS47" i="38"/>
  <c r="AV47" i="38"/>
  <c r="AF47" i="38"/>
  <c r="AA47" i="38"/>
  <c r="AO47" i="38"/>
  <c r="AC47" i="38"/>
  <c r="W28" i="38"/>
  <c r="Y13" i="31"/>
  <c r="X13" i="38"/>
  <c r="X18" i="38" s="1"/>
  <c r="X18" i="31"/>
  <c r="Q62" i="38"/>
  <c r="R61" i="38" s="1"/>
  <c r="X19" i="38"/>
  <c r="X25" i="38" s="1"/>
  <c r="X19" i="37"/>
  <c r="AD22" i="31"/>
  <c r="AC22" i="37"/>
  <c r="V60" i="38"/>
  <c r="AE13" i="37"/>
  <c r="AD18" i="37"/>
  <c r="Y7" i="10"/>
  <c r="X19" i="33"/>
  <c r="X19" i="31"/>
  <c r="X12" i="10"/>
  <c r="AN76" i="31"/>
  <c r="AV76" i="31"/>
  <c r="BD76" i="31"/>
  <c r="AO76" i="31"/>
  <c r="AW76" i="31"/>
  <c r="W18" i="33"/>
  <c r="X13" i="33"/>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Q63" i="38" l="1"/>
  <c r="Q64" i="38" s="1"/>
  <c r="Q77" i="38" s="1"/>
  <c r="Q80" i="38" s="1"/>
  <c r="Q81" i="38" s="1"/>
  <c r="X26" i="38"/>
  <c r="AU48" i="38"/>
  <c r="AE48" i="38"/>
  <c r="AP48" i="38"/>
  <c r="AZ48" i="38"/>
  <c r="AD48" i="38"/>
  <c r="AC48" i="38"/>
  <c r="BD48" i="38"/>
  <c r="BB48" i="38"/>
  <c r="AO48" i="38"/>
  <c r="AG48" i="38"/>
  <c r="AQ48" i="38"/>
  <c r="AA48" i="38"/>
  <c r="AK48" i="38"/>
  <c r="AT48" i="38"/>
  <c r="Y48" i="38"/>
  <c r="AW48" i="38"/>
  <c r="AS48" i="38"/>
  <c r="AR48" i="38"/>
  <c r="BA48" i="38"/>
  <c r="AL48" i="38"/>
  <c r="AY48" i="38"/>
  <c r="AI48" i="38"/>
  <c r="AV48" i="38"/>
  <c r="Z48" i="38"/>
  <c r="AJ48" i="38"/>
  <c r="AN48" i="38"/>
  <c r="AB48" i="38"/>
  <c r="X48" i="38"/>
  <c r="X60" i="38" s="1"/>
  <c r="BC48" i="38"/>
  <c r="AM48" i="38"/>
  <c r="AF48" i="38"/>
  <c r="AX48" i="38"/>
  <c r="AH48" i="38"/>
  <c r="W29" i="38"/>
  <c r="Y19" i="38"/>
  <c r="Y25" i="38" s="1"/>
  <c r="Y19" i="37"/>
  <c r="AE22" i="31"/>
  <c r="AD22" i="37"/>
  <c r="X28" i="38"/>
  <c r="R62" i="38"/>
  <c r="S61" i="38" s="1"/>
  <c r="Z13" i="31"/>
  <c r="Y13" i="38"/>
  <c r="Y18" i="38" s="1"/>
  <c r="Y18" i="31"/>
  <c r="AE18" i="37"/>
  <c r="AF13" i="37"/>
  <c r="Z7" i="10"/>
  <c r="Y19" i="31"/>
  <c r="Y19" i="33"/>
  <c r="Y12" i="10"/>
  <c r="X18" i="33"/>
  <c r="Y13" i="33"/>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Y26" i="38" l="1"/>
  <c r="Y28" i="38" s="1"/>
  <c r="BD50" i="38" s="1"/>
  <c r="AM50" i="38"/>
  <c r="AK50" i="38"/>
  <c r="AJ50" i="38"/>
  <c r="AD50" i="38"/>
  <c r="AG50" i="38"/>
  <c r="AX50" i="38"/>
  <c r="AH50" i="38"/>
  <c r="AC50" i="38"/>
  <c r="AF50" i="38"/>
  <c r="AE50" i="38"/>
  <c r="AV50" i="38"/>
  <c r="AS50" i="38"/>
  <c r="AA50" i="38"/>
  <c r="Z50" i="38"/>
  <c r="AN50" i="38"/>
  <c r="AU50" i="38"/>
  <c r="AB50" i="38"/>
  <c r="AW50" i="38"/>
  <c r="BA50" i="38"/>
  <c r="S62" i="38"/>
  <c r="T61" i="38" s="1"/>
  <c r="BA49" i="38"/>
  <c r="AK49" i="38"/>
  <c r="BC49" i="38"/>
  <c r="AH49" i="38"/>
  <c r="AP49" i="38"/>
  <c r="AU49" i="38"/>
  <c r="AT49" i="38"/>
  <c r="AZ49" i="38"/>
  <c r="AC49" i="38"/>
  <c r="AA49" i="38"/>
  <c r="AW49" i="38"/>
  <c r="AG49" i="38"/>
  <c r="AX49" i="38"/>
  <c r="AB49" i="38"/>
  <c r="AI49" i="38"/>
  <c r="AN49" i="38"/>
  <c r="AE49" i="38"/>
  <c r="AL49" i="38"/>
  <c r="AF49" i="38"/>
  <c r="AO49" i="38"/>
  <c r="Y49" i="38"/>
  <c r="Y60" i="38" s="1"/>
  <c r="AM49" i="38"/>
  <c r="AV49" i="38"/>
  <c r="BB49" i="38"/>
  <c r="Z49" i="38"/>
  <c r="AD49" i="38"/>
  <c r="AJ49" i="38"/>
  <c r="AS49" i="38"/>
  <c r="AR49" i="38"/>
  <c r="BD49" i="38"/>
  <c r="AQ49" i="38"/>
  <c r="AY49" i="38"/>
  <c r="AA13" i="31"/>
  <c r="Z13" i="38"/>
  <c r="Z18" i="38" s="1"/>
  <c r="Z18" i="31"/>
  <c r="Z19" i="37"/>
  <c r="Z19" i="38"/>
  <c r="Z25" i="38" s="1"/>
  <c r="R63" i="38"/>
  <c r="R64" i="38" s="1"/>
  <c r="R77" i="38" s="1"/>
  <c r="R80" i="38" s="1"/>
  <c r="R81" i="38" s="1"/>
  <c r="X29" i="38"/>
  <c r="AF22" i="31"/>
  <c r="AE22" i="37"/>
  <c r="AG13" i="37"/>
  <c r="AF18" i="37"/>
  <c r="AA7" i="10"/>
  <c r="Z19" i="33"/>
  <c r="Z19" i="31"/>
  <c r="Z12" i="10"/>
  <c r="Y18" i="33"/>
  <c r="Z13" i="33"/>
  <c r="D46" i="20"/>
  <c r="M12" i="20"/>
  <c r="I87" i="31"/>
  <c r="I66" i="31" s="1"/>
  <c r="I76" i="31" s="1"/>
  <c r="I30" i="10"/>
  <c r="I14" i="10" s="1"/>
  <c r="I24" i="10" s="1"/>
  <c r="AT50" i="38" l="1"/>
  <c r="AL50" i="38"/>
  <c r="AI50" i="38"/>
  <c r="BB50" i="38"/>
  <c r="AQ50" i="38"/>
  <c r="AR50" i="38"/>
  <c r="AP50" i="38"/>
  <c r="AO50" i="38"/>
  <c r="AY50" i="38"/>
  <c r="AZ50" i="38"/>
  <c r="BC50" i="38"/>
  <c r="S63" i="38"/>
  <c r="S64" i="38" s="1"/>
  <c r="S77" i="38" s="1"/>
  <c r="S80" i="38" s="1"/>
  <c r="S81" i="38" s="1"/>
  <c r="Y29" i="38"/>
  <c r="AG22" i="31"/>
  <c r="AF22" i="37"/>
  <c r="AA19" i="38"/>
  <c r="AA25" i="38" s="1"/>
  <c r="AA19" i="37"/>
  <c r="Z26" i="38"/>
  <c r="T62" i="38"/>
  <c r="U61" i="38" s="1"/>
  <c r="AB13" i="31"/>
  <c r="AA13" i="38"/>
  <c r="AA18" i="38" s="1"/>
  <c r="AA18" i="31"/>
  <c r="Z60" i="38"/>
  <c r="AG18" i="37"/>
  <c r="AH13" i="37"/>
  <c r="AB7" i="10"/>
  <c r="AA19" i="33"/>
  <c r="AA19" i="31"/>
  <c r="AA12" i="10"/>
  <c r="Z18" i="33"/>
  <c r="AA13" i="33"/>
  <c r="D47" i="20"/>
  <c r="N12" i="20"/>
  <c r="J30" i="10"/>
  <c r="J14" i="10" s="1"/>
  <c r="J24" i="10" s="1"/>
  <c r="J87" i="31"/>
  <c r="J66" i="31" s="1"/>
  <c r="J76" i="31" s="1"/>
  <c r="AA26" i="38" l="1"/>
  <c r="AC13" i="31"/>
  <c r="AB13" i="38"/>
  <c r="AB18" i="38" s="1"/>
  <c r="AB18" i="31"/>
  <c r="AA28" i="38"/>
  <c r="AA29" i="38" s="1"/>
  <c r="T63" i="38"/>
  <c r="T64" i="38" s="1"/>
  <c r="T77" i="38" s="1"/>
  <c r="T80" i="38" s="1"/>
  <c r="T81" i="38" s="1"/>
  <c r="AB19" i="38"/>
  <c r="AB25" i="38" s="1"/>
  <c r="AB19" i="37"/>
  <c r="Z28" i="38"/>
  <c r="Z29" i="38" s="1"/>
  <c r="U62" i="38"/>
  <c r="V61" i="38" s="1"/>
  <c r="AH22" i="31"/>
  <c r="AG22" i="37"/>
  <c r="AH18" i="37"/>
  <c r="AI13" i="37"/>
  <c r="AC7" i="10"/>
  <c r="AB19" i="33"/>
  <c r="AB19" i="31"/>
  <c r="AB12" i="10"/>
  <c r="AB13" i="33"/>
  <c r="AA18" i="33"/>
  <c r="K87" i="31"/>
  <c r="K66" i="31" s="1"/>
  <c r="K76" i="31" s="1"/>
  <c r="K30" i="10"/>
  <c r="K14" i="10" s="1"/>
  <c r="K24" i="10" s="1"/>
  <c r="D48" i="20"/>
  <c r="O12" i="20"/>
  <c r="AB26" i="38" l="1"/>
  <c r="AI22" i="31"/>
  <c r="AH22" i="37"/>
  <c r="V62" i="38"/>
  <c r="W61" i="38" s="1"/>
  <c r="AB28" i="38"/>
  <c r="AC19" i="38"/>
  <c r="AC25" i="38" s="1"/>
  <c r="AC19" i="37"/>
  <c r="AZ51" i="38"/>
  <c r="AJ51" i="38"/>
  <c r="AU51" i="38"/>
  <c r="AY51" i="38"/>
  <c r="AX51" i="38"/>
  <c r="BC51" i="38"/>
  <c r="AM51" i="38"/>
  <c r="AG51" i="38"/>
  <c r="AB51" i="38"/>
  <c r="AL51" i="38"/>
  <c r="AA51" i="38"/>
  <c r="AA60" i="38" s="1"/>
  <c r="AV51" i="38"/>
  <c r="AF51" i="38"/>
  <c r="AP51" i="38"/>
  <c r="AS51" i="38"/>
  <c r="AQ51" i="38"/>
  <c r="AO51" i="38"/>
  <c r="AW51" i="38"/>
  <c r="AR51" i="38"/>
  <c r="AK51" i="38"/>
  <c r="AI51" i="38"/>
  <c r="AH51" i="38"/>
  <c r="BD51" i="38"/>
  <c r="AN51" i="38"/>
  <c r="BA51" i="38"/>
  <c r="AE51" i="38"/>
  <c r="AD51" i="38"/>
  <c r="AC51" i="38"/>
  <c r="BB51" i="38"/>
  <c r="AT51" i="38"/>
  <c r="AD13" i="31"/>
  <c r="AC13" i="38"/>
  <c r="AC18" i="38" s="1"/>
  <c r="AC18" i="31"/>
  <c r="U63" i="38"/>
  <c r="U64" i="38" s="1"/>
  <c r="U77" i="38" s="1"/>
  <c r="U80" i="38" s="1"/>
  <c r="U81" i="38" s="1"/>
  <c r="C4" i="38" s="1"/>
  <c r="G31" i="29" s="1"/>
  <c r="AQ52" i="38"/>
  <c r="BD52" i="38"/>
  <c r="AH52" i="38"/>
  <c r="AK52" i="38"/>
  <c r="AJ52" i="38"/>
  <c r="BA52" i="38"/>
  <c r="AT52" i="38"/>
  <c r="AI52" i="38"/>
  <c r="AW52" i="38"/>
  <c r="BC52" i="38"/>
  <c r="AM52" i="38"/>
  <c r="AX52" i="38"/>
  <c r="AC52" i="38"/>
  <c r="AD52" i="38"/>
  <c r="AB52" i="38"/>
  <c r="AB60" i="38" s="1"/>
  <c r="AL52" i="38"/>
  <c r="AF52" i="38"/>
  <c r="AY52" i="38"/>
  <c r="AZ52" i="38"/>
  <c r="AU52" i="38"/>
  <c r="AE52" i="38"/>
  <c r="AN52" i="38"/>
  <c r="AR52" i="38"/>
  <c r="AP52" i="38"/>
  <c r="AO52" i="38"/>
  <c r="AG52" i="38"/>
  <c r="AS52" i="38"/>
  <c r="BB52" i="38"/>
  <c r="AV52" i="38"/>
  <c r="AI18" i="37"/>
  <c r="AJ13" i="37"/>
  <c r="AD7" i="10"/>
  <c r="AC19" i="33"/>
  <c r="AC19" i="31"/>
  <c r="AC12" i="10"/>
  <c r="AB18" i="33"/>
  <c r="AC13" i="33"/>
  <c r="D49" i="20"/>
  <c r="P12" i="20"/>
  <c r="L30" i="10"/>
  <c r="L14" i="10" s="1"/>
  <c r="L24" i="10" s="1"/>
  <c r="L87" i="31"/>
  <c r="L66" i="31" s="1"/>
  <c r="L76" i="31" s="1"/>
  <c r="AB29" i="38" l="1"/>
  <c r="AC26" i="38"/>
  <c r="V63" i="38"/>
  <c r="V64" i="38" s="1"/>
  <c r="V77" i="38" s="1"/>
  <c r="V80" i="38" s="1"/>
  <c r="V81" i="38" s="1"/>
  <c r="AE13" i="31"/>
  <c r="AD13" i="38"/>
  <c r="AD18" i="38" s="1"/>
  <c r="AD18" i="31"/>
  <c r="W62" i="38"/>
  <c r="X61" i="38" s="1"/>
  <c r="AD19" i="37"/>
  <c r="AD19" i="38"/>
  <c r="AD25" i="38" s="1"/>
  <c r="AU53" i="38"/>
  <c r="AE53" i="38"/>
  <c r="AL53" i="38"/>
  <c r="AK53" i="38"/>
  <c r="AJ53" i="38"/>
  <c r="BA53" i="38"/>
  <c r="AT53" i="38"/>
  <c r="BC53" i="38"/>
  <c r="AM53" i="38"/>
  <c r="AZ53" i="38"/>
  <c r="AX53" i="38"/>
  <c r="AV53" i="38"/>
  <c r="AQ53" i="38"/>
  <c r="BB53" i="38"/>
  <c r="AG53" i="38"/>
  <c r="AD53" i="38"/>
  <c r="AC53" i="38"/>
  <c r="AC60" i="38" s="1"/>
  <c r="AN53" i="38"/>
  <c r="AF53" i="38"/>
  <c r="AW53" i="38"/>
  <c r="BD53" i="38"/>
  <c r="AY53" i="38"/>
  <c r="AI53" i="38"/>
  <c r="AR53" i="38"/>
  <c r="AS53" i="38"/>
  <c r="AP53" i="38"/>
  <c r="AO53" i="38"/>
  <c r="AH53" i="38"/>
  <c r="AJ22" i="31"/>
  <c r="AI22" i="37"/>
  <c r="AJ18" i="37"/>
  <c r="AK13" i="37"/>
  <c r="AE7" i="10"/>
  <c r="AD19" i="33"/>
  <c r="AD19" i="31"/>
  <c r="AD12" i="10"/>
  <c r="AC18" i="33"/>
  <c r="AD13" i="33"/>
  <c r="D50" i="20"/>
  <c r="Q12" i="20"/>
  <c r="M87" i="31"/>
  <c r="M66" i="31" s="1"/>
  <c r="M76" i="31" s="1"/>
  <c r="M30" i="10"/>
  <c r="M14" i="10" s="1"/>
  <c r="M24" i="10" s="1"/>
  <c r="AK22" i="31" l="1"/>
  <c r="AJ22" i="37"/>
  <c r="X62" i="38"/>
  <c r="Y61" i="38" s="1"/>
  <c r="AE19" i="37"/>
  <c r="AE19" i="38"/>
  <c r="AE25" i="38" s="1"/>
  <c r="AD26" i="38"/>
  <c r="W63" i="38"/>
  <c r="W64" i="38" s="1"/>
  <c r="W77" i="38" s="1"/>
  <c r="W80" i="38" s="1"/>
  <c r="W81" i="38" s="1"/>
  <c r="AF13" i="31"/>
  <c r="AE13" i="38"/>
  <c r="AE18" i="38" s="1"/>
  <c r="AE18" i="31"/>
  <c r="AC28" i="38"/>
  <c r="AC29" i="38" s="1"/>
  <c r="AK18" i="37"/>
  <c r="AL13" i="37"/>
  <c r="AF7" i="10"/>
  <c r="AE19" i="33"/>
  <c r="AE19" i="31"/>
  <c r="AE12" i="10"/>
  <c r="AE13" i="33"/>
  <c r="AD18" i="33"/>
  <c r="R12" i="20"/>
  <c r="D51" i="20"/>
  <c r="N30" i="10"/>
  <c r="N14" i="10" s="1"/>
  <c r="N24" i="10" s="1"/>
  <c r="N87" i="31"/>
  <c r="N66" i="31" s="1"/>
  <c r="N76" i="31" s="1"/>
  <c r="Y62" i="38" l="1"/>
  <c r="Z61" i="38" s="1"/>
  <c r="Y63" i="38"/>
  <c r="Y64" i="38" s="1"/>
  <c r="Y77" i="38" s="1"/>
  <c r="Y80" i="38" s="1"/>
  <c r="AE26" i="38"/>
  <c r="AE28" i="38" s="1"/>
  <c r="X63" i="38"/>
  <c r="X64" i="38" s="1"/>
  <c r="X77" i="38" s="1"/>
  <c r="X80" i="38" s="1"/>
  <c r="X81" i="38" s="1"/>
  <c r="AG13" i="31"/>
  <c r="AF13" i="38"/>
  <c r="AF18" i="38" s="1"/>
  <c r="AF18" i="31"/>
  <c r="AR54" i="38"/>
  <c r="BB54" i="38"/>
  <c r="AG54" i="38"/>
  <c r="AE54" i="38"/>
  <c r="AD54" i="38"/>
  <c r="AD60" i="38" s="1"/>
  <c r="AX54" i="38"/>
  <c r="BD54" i="38"/>
  <c r="AN54" i="38"/>
  <c r="AW54" i="38"/>
  <c r="BA54" i="38"/>
  <c r="AY54" i="38"/>
  <c r="AP54" i="38"/>
  <c r="AI54" i="38"/>
  <c r="AT54" i="38"/>
  <c r="AU54" i="38"/>
  <c r="AV54" i="38"/>
  <c r="AF54" i="38"/>
  <c r="AL54" i="38"/>
  <c r="AM54" i="38"/>
  <c r="AK54" i="38"/>
  <c r="AO54" i="38"/>
  <c r="AH54" i="38"/>
  <c r="AZ54" i="38"/>
  <c r="AJ54" i="38"/>
  <c r="AQ54" i="38"/>
  <c r="AS54" i="38"/>
  <c r="BC54" i="38"/>
  <c r="AF19" i="38"/>
  <c r="AF25" i="38" s="1"/>
  <c r="AF19" i="37"/>
  <c r="AD28" i="38"/>
  <c r="AL22" i="31"/>
  <c r="AK22" i="37"/>
  <c r="AM13" i="37"/>
  <c r="AL18" i="37"/>
  <c r="AG7" i="10"/>
  <c r="AF19" i="33"/>
  <c r="AF19" i="31"/>
  <c r="AF12" i="10"/>
  <c r="AE18" i="33"/>
  <c r="AF13" i="33"/>
  <c r="O87" i="31"/>
  <c r="O66" i="31" s="1"/>
  <c r="O76" i="31" s="1"/>
  <c r="O30" i="10"/>
  <c r="O14" i="10" s="1"/>
  <c r="O24" i="10" s="1"/>
  <c r="D52" i="20"/>
  <c r="S12" i="20"/>
  <c r="AF26" i="38" l="1"/>
  <c r="Y81" i="38"/>
  <c r="AX55" i="38"/>
  <c r="AH55" i="38"/>
  <c r="AM55" i="38"/>
  <c r="AO55" i="38"/>
  <c r="AN55" i="38"/>
  <c r="AQ55" i="38"/>
  <c r="AJ55" i="38"/>
  <c r="BA55" i="38"/>
  <c r="AK55" i="38"/>
  <c r="AT55" i="38"/>
  <c r="BC55" i="38"/>
  <c r="AG55" i="38"/>
  <c r="AI55" i="38"/>
  <c r="AF55" i="38"/>
  <c r="AZ55" i="38"/>
  <c r="BD55" i="38"/>
  <c r="BB55" i="38"/>
  <c r="AL55" i="38"/>
  <c r="AR55" i="38"/>
  <c r="AV55" i="38"/>
  <c r="AU55" i="38"/>
  <c r="AE55" i="38"/>
  <c r="AE60" i="38" s="1"/>
  <c r="AY55" i="38"/>
  <c r="AP55" i="38"/>
  <c r="AW55" i="38"/>
  <c r="AS55" i="38"/>
  <c r="AF28" i="38"/>
  <c r="AG19" i="38"/>
  <c r="AG25" i="38" s="1"/>
  <c r="AG19" i="37"/>
  <c r="AD29" i="38"/>
  <c r="AE29" i="38"/>
  <c r="AS56" i="38"/>
  <c r="BD56" i="38"/>
  <c r="AI56" i="38"/>
  <c r="AX56" i="38"/>
  <c r="AH56" i="38"/>
  <c r="AP56" i="38"/>
  <c r="AO56" i="38"/>
  <c r="AY56" i="38"/>
  <c r="AZ56" i="38"/>
  <c r="AQ56" i="38"/>
  <c r="AU56" i="38"/>
  <c r="BB56" i="38"/>
  <c r="AT56" i="38"/>
  <c r="AM56" i="38"/>
  <c r="AW56" i="38"/>
  <c r="AG56" i="38"/>
  <c r="AN56" i="38"/>
  <c r="AL56" i="38"/>
  <c r="AV56" i="38"/>
  <c r="BC56" i="38"/>
  <c r="BA56" i="38"/>
  <c r="AK56" i="38"/>
  <c r="AR56" i="38"/>
  <c r="AJ56" i="38"/>
  <c r="AF56" i="38"/>
  <c r="AH13" i="31"/>
  <c r="AG13" i="38"/>
  <c r="AG18" i="38" s="1"/>
  <c r="AG26" i="38" s="1"/>
  <c r="AG18" i="31"/>
  <c r="Z62" i="38"/>
  <c r="AA61" i="38" s="1"/>
  <c r="AM22" i="31"/>
  <c r="AL22" i="37"/>
  <c r="AM18" i="37"/>
  <c r="AN13" i="37"/>
  <c r="AH7" i="10"/>
  <c r="AG19" i="31"/>
  <c r="AG19" i="33"/>
  <c r="AG12" i="10"/>
  <c r="AF18" i="33"/>
  <c r="AG13" i="33"/>
  <c r="P30" i="10"/>
  <c r="P14" i="10" s="1"/>
  <c r="P24" i="10" s="1"/>
  <c r="P87" i="31"/>
  <c r="P66" i="31" s="1"/>
  <c r="P76" i="31" s="1"/>
  <c r="D53" i="20"/>
  <c r="T12" i="20"/>
  <c r="AF60" i="38" l="1"/>
  <c r="Z63" i="38"/>
  <c r="Z64" i="38" s="1"/>
  <c r="Z77" i="38" s="1"/>
  <c r="Z80" i="38" s="1"/>
  <c r="Z81" i="38" s="1"/>
  <c r="AI13" i="31"/>
  <c r="AH13" i="38"/>
  <c r="AH18" i="38" s="1"/>
  <c r="AH18" i="31"/>
  <c r="AS57" i="38"/>
  <c r="BB57" i="38"/>
  <c r="BD57" i="38"/>
  <c r="BC57" i="38"/>
  <c r="AZ57" i="38"/>
  <c r="AT57" i="38"/>
  <c r="AK57" i="38"/>
  <c r="AN57" i="38"/>
  <c r="AO57" i="38"/>
  <c r="AV57" i="38"/>
  <c r="AX57" i="38"/>
  <c r="AU57" i="38"/>
  <c r="AM57" i="38"/>
  <c r="AR57" i="38"/>
  <c r="BA57" i="38"/>
  <c r="AP57" i="38"/>
  <c r="AY57" i="38"/>
  <c r="AW57" i="38"/>
  <c r="AG57" i="38"/>
  <c r="AG60" i="38" s="1"/>
  <c r="AL57" i="38"/>
  <c r="AI57" i="38"/>
  <c r="AH57" i="38"/>
  <c r="AJ57" i="38"/>
  <c r="AQ57" i="38"/>
  <c r="AG28" i="38"/>
  <c r="AG29" i="38" s="1"/>
  <c r="AF29" i="38"/>
  <c r="AH19" i="37"/>
  <c r="AH19" i="38"/>
  <c r="AH25" i="38" s="1"/>
  <c r="AA62" i="38"/>
  <c r="AB61" i="38" s="1"/>
  <c r="AN22" i="31"/>
  <c r="AM22" i="37"/>
  <c r="AO13" i="37"/>
  <c r="AN18" i="37"/>
  <c r="AI7" i="10"/>
  <c r="AH19" i="33"/>
  <c r="AH19" i="31"/>
  <c r="AH12" i="10"/>
  <c r="AH13" i="33"/>
  <c r="AG18" i="33"/>
  <c r="Q87" i="31"/>
  <c r="Q66" i="31" s="1"/>
  <c r="Q76" i="31" s="1"/>
  <c r="Q30" i="10"/>
  <c r="Q14" i="10" s="1"/>
  <c r="Q24" i="10" s="1"/>
  <c r="D54" i="20"/>
  <c r="U12" i="20"/>
  <c r="AA63" i="38" l="1"/>
  <c r="AA64" i="38" s="1"/>
  <c r="AA77" i="38" s="1"/>
  <c r="AA80" i="38" s="1"/>
  <c r="AA81" i="38" s="1"/>
  <c r="AI19" i="37"/>
  <c r="AI19" i="38"/>
  <c r="AI25" i="38" s="1"/>
  <c r="AB62" i="38"/>
  <c r="AC61" i="38" s="1"/>
  <c r="AH26" i="38"/>
  <c r="AO22" i="31"/>
  <c r="AN22" i="37"/>
  <c r="AX58" i="38"/>
  <c r="AH58" i="38"/>
  <c r="AH60" i="38" s="1"/>
  <c r="AJ58" i="38"/>
  <c r="BA58" i="38"/>
  <c r="BD58" i="38"/>
  <c r="AW58" i="38"/>
  <c r="AV58" i="38"/>
  <c r="AT58" i="38"/>
  <c r="AZ58" i="38"/>
  <c r="BC58" i="38"/>
  <c r="AS58" i="38"/>
  <c r="AQ58" i="38"/>
  <c r="AI58" i="38"/>
  <c r="AP58" i="38"/>
  <c r="AU58" i="38"/>
  <c r="AM58" i="38"/>
  <c r="BB58" i="38"/>
  <c r="AL58" i="38"/>
  <c r="AO58" i="38"/>
  <c r="AN58" i="38"/>
  <c r="AR58" i="38"/>
  <c r="AK58" i="38"/>
  <c r="AY58" i="38"/>
  <c r="AJ13" i="31"/>
  <c r="AI13" i="38"/>
  <c r="AI18" i="38" s="1"/>
  <c r="AI18" i="31"/>
  <c r="AO18" i="37"/>
  <c r="AP13" i="37"/>
  <c r="AJ7" i="10"/>
  <c r="AI19" i="33"/>
  <c r="AI19" i="31"/>
  <c r="AI12" i="10"/>
  <c r="AH18" i="33"/>
  <c r="AI13" i="33"/>
  <c r="R30" i="10"/>
  <c r="R14" i="10" s="1"/>
  <c r="R24" i="10" s="1"/>
  <c r="R87" i="31"/>
  <c r="R66" i="31" s="1"/>
  <c r="R76" i="31" s="1"/>
  <c r="D55" i="20"/>
  <c r="V12" i="20"/>
  <c r="AI26" i="38" l="1"/>
  <c r="AB63" i="38"/>
  <c r="AB64" i="38" s="1"/>
  <c r="AB77" i="38" s="1"/>
  <c r="AB80" i="38" s="1"/>
  <c r="AB81" i="38" s="1"/>
  <c r="AP22" i="31"/>
  <c r="AO22" i="37"/>
  <c r="AJ19" i="38"/>
  <c r="AJ25" i="38" s="1"/>
  <c r="AJ19" i="37"/>
  <c r="AH28" i="38"/>
  <c r="AH29" i="38" s="1"/>
  <c r="AI28" i="38"/>
  <c r="AI29" i="38" s="1"/>
  <c r="AK13" i="31"/>
  <c r="AJ13" i="38"/>
  <c r="AJ18" i="38" s="1"/>
  <c r="AJ18" i="31"/>
  <c r="AC62" i="38"/>
  <c r="AD61" i="38" s="1"/>
  <c r="AP18" i="37"/>
  <c r="AQ13" i="37"/>
  <c r="AK7" i="10"/>
  <c r="AJ19" i="33"/>
  <c r="AJ19" i="31"/>
  <c r="AJ12" i="10"/>
  <c r="AI18" i="33"/>
  <c r="AJ13" i="33"/>
  <c r="S87" i="31"/>
  <c r="S66" i="31" s="1"/>
  <c r="S76" i="31" s="1"/>
  <c r="S30" i="10"/>
  <c r="S14" i="10" s="1"/>
  <c r="S24" i="10" s="1"/>
  <c r="D56" i="20"/>
  <c r="W12" i="20"/>
  <c r="AC63" i="38" l="1"/>
  <c r="AC64" i="38" s="1"/>
  <c r="AC77" i="38" s="1"/>
  <c r="AC80" i="38" s="1"/>
  <c r="AC81" i="38" s="1"/>
  <c r="C5" i="38"/>
  <c r="H31" i="29" s="1"/>
  <c r="AJ26" i="38"/>
  <c r="AJ28" i="38" s="1"/>
  <c r="AJ29" i="38" s="1"/>
  <c r="AK19" i="38"/>
  <c r="AK25" i="38" s="1"/>
  <c r="AK19" i="37"/>
  <c r="AL13" i="31"/>
  <c r="AK13" i="38"/>
  <c r="AK18" i="38" s="1"/>
  <c r="AK18" i="31"/>
  <c r="AD62" i="38"/>
  <c r="AE61" i="38" s="1"/>
  <c r="BD59" i="38"/>
  <c r="BD60" i="38" s="1"/>
  <c r="AN59" i="38"/>
  <c r="AN60" i="38" s="1"/>
  <c r="AO59" i="38"/>
  <c r="AO60" i="38" s="1"/>
  <c r="AM59" i="38"/>
  <c r="AM60" i="38" s="1"/>
  <c r="AX59" i="38"/>
  <c r="AX60" i="38" s="1"/>
  <c r="BC59" i="38"/>
  <c r="BC60" i="38" s="1"/>
  <c r="AZ59" i="38"/>
  <c r="AZ60" i="38" s="1"/>
  <c r="AJ59" i="38"/>
  <c r="AJ60" i="38" s="1"/>
  <c r="BA59" i="38"/>
  <c r="BA60" i="38" s="1"/>
  <c r="AP59" i="38"/>
  <c r="AP60" i="38" s="1"/>
  <c r="AY59" i="38"/>
  <c r="AY60" i="38" s="1"/>
  <c r="AW59" i="38"/>
  <c r="AW60" i="38" s="1"/>
  <c r="AI59" i="38"/>
  <c r="AI60" i="38" s="1"/>
  <c r="AK59" i="38"/>
  <c r="AK60" i="38" s="1"/>
  <c r="AV59" i="38"/>
  <c r="AV60" i="38" s="1"/>
  <c r="AS59" i="38"/>
  <c r="AS60" i="38" s="1"/>
  <c r="AR59" i="38"/>
  <c r="AR60" i="38" s="1"/>
  <c r="AT59" i="38"/>
  <c r="AT60" i="38" s="1"/>
  <c r="AU59" i="38"/>
  <c r="AU60" i="38" s="1"/>
  <c r="AL59" i="38"/>
  <c r="AL60" i="38" s="1"/>
  <c r="AQ59" i="38"/>
  <c r="AQ60" i="38" s="1"/>
  <c r="BB59" i="38"/>
  <c r="BB60" i="38" s="1"/>
  <c r="AQ22" i="31"/>
  <c r="AP22" i="37"/>
  <c r="AQ18" i="37"/>
  <c r="AR13" i="37"/>
  <c r="AL7" i="10"/>
  <c r="AK19" i="33"/>
  <c r="AK19" i="31"/>
  <c r="AK12" i="10"/>
  <c r="AJ18" i="33"/>
  <c r="AK13" i="33"/>
  <c r="T30" i="10"/>
  <c r="T14" i="10" s="1"/>
  <c r="T24" i="10" s="1"/>
  <c r="T87" i="31"/>
  <c r="T66" i="31" s="1"/>
  <c r="T76" i="31" s="1"/>
  <c r="D57" i="20"/>
  <c r="X12" i="20"/>
  <c r="AD63" i="38" l="1"/>
  <c r="AD64" i="38" s="1"/>
  <c r="AD77" i="38" s="1"/>
  <c r="AD80" i="38" s="1"/>
  <c r="AD81" i="38" s="1"/>
  <c r="AK26" i="38"/>
  <c r="AR22" i="31"/>
  <c r="AQ22" i="37"/>
  <c r="AE62" i="38"/>
  <c r="AF61" i="38" s="1"/>
  <c r="AM13" i="31"/>
  <c r="AL13" i="38"/>
  <c r="AL18" i="38" s="1"/>
  <c r="AL18" i="31"/>
  <c r="AL19" i="37"/>
  <c r="AL19" i="38"/>
  <c r="AL25" i="38" s="1"/>
  <c r="AK28" i="38"/>
  <c r="AK29" i="38" s="1"/>
  <c r="AR18" i="37"/>
  <c r="AS13" i="37"/>
  <c r="AM7" i="10"/>
  <c r="AL19" i="33"/>
  <c r="AL19" i="31"/>
  <c r="AL12" i="10"/>
  <c r="AK18" i="33"/>
  <c r="AL13" i="33"/>
  <c r="U87" i="31"/>
  <c r="U66" i="31" s="1"/>
  <c r="U76" i="31" s="1"/>
  <c r="U30" i="10"/>
  <c r="U14" i="10" s="1"/>
  <c r="U24" i="10" s="1"/>
  <c r="D58" i="20"/>
  <c r="Y12" i="20"/>
  <c r="AE63" i="38" l="1"/>
  <c r="AE64" i="38" s="1"/>
  <c r="AE77" i="38" s="1"/>
  <c r="AE80" i="38" s="1"/>
  <c r="AE81" i="38" s="1"/>
  <c r="AM19" i="38"/>
  <c r="AM25" i="38" s="1"/>
  <c r="AM19" i="37"/>
  <c r="AL26" i="38"/>
  <c r="AF62" i="38"/>
  <c r="AG61" i="38" s="1"/>
  <c r="AN13" i="31"/>
  <c r="AM13" i="38"/>
  <c r="AM18" i="38" s="1"/>
  <c r="AM26" i="38" s="1"/>
  <c r="AM28" i="38" s="1"/>
  <c r="AM29" i="38" s="1"/>
  <c r="AM18" i="31"/>
  <c r="AS22" i="31"/>
  <c r="AR22" i="37"/>
  <c r="AS18" i="37"/>
  <c r="AT13" i="37"/>
  <c r="AN7" i="10"/>
  <c r="AM19" i="33"/>
  <c r="AM19" i="31"/>
  <c r="AM12" i="10"/>
  <c r="AM13" i="33"/>
  <c r="AL18" i="33"/>
  <c r="D59" i="20"/>
  <c r="Z12" i="20"/>
  <c r="V30" i="10"/>
  <c r="V14" i="10" s="1"/>
  <c r="V24" i="10" s="1"/>
  <c r="V87" i="31"/>
  <c r="V66" i="31" s="1"/>
  <c r="V76" i="31" s="1"/>
  <c r="AF63" i="38" l="1"/>
  <c r="AF64" i="38" s="1"/>
  <c r="AF77" i="38" s="1"/>
  <c r="AF80" i="38" s="1"/>
  <c r="AF81" i="38" s="1"/>
  <c r="AT22" i="31"/>
  <c r="AS22" i="37"/>
  <c r="AL28" i="38"/>
  <c r="AL29" i="38" s="1"/>
  <c r="AG62" i="38"/>
  <c r="AH61" i="38" s="1"/>
  <c r="AN19" i="38"/>
  <c r="AN25" i="38" s="1"/>
  <c r="AN19" i="37"/>
  <c r="AO13" i="31"/>
  <c r="AN13" i="38"/>
  <c r="AN18" i="38" s="1"/>
  <c r="AN18" i="31"/>
  <c r="AT18" i="37"/>
  <c r="AU13" i="37"/>
  <c r="AO7" i="10"/>
  <c r="AN19" i="33"/>
  <c r="AN19" i="31"/>
  <c r="AN12" i="10"/>
  <c r="AM18" i="33"/>
  <c r="AN13" i="33"/>
  <c r="D60" i="20"/>
  <c r="AA12" i="20"/>
  <c r="W87" i="31"/>
  <c r="W66" i="31" s="1"/>
  <c r="W76" i="31" s="1"/>
  <c r="W30" i="10"/>
  <c r="W14" i="10" s="1"/>
  <c r="W24" i="10" s="1"/>
  <c r="AN26" i="38" l="1"/>
  <c r="AG63" i="38"/>
  <c r="AG64" i="38" s="1"/>
  <c r="AG77" i="38" s="1"/>
  <c r="AG80" i="38" s="1"/>
  <c r="AG81" i="38" s="1"/>
  <c r="AN28" i="38"/>
  <c r="AN29" i="38"/>
  <c r="AH62" i="38"/>
  <c r="AI61" i="38" s="1"/>
  <c r="AU22" i="31"/>
  <c r="AT22" i="37"/>
  <c r="AP13" i="31"/>
  <c r="AO13" i="38"/>
  <c r="AO18" i="38" s="1"/>
  <c r="AO18" i="31"/>
  <c r="AO19" i="38"/>
  <c r="AO25" i="38" s="1"/>
  <c r="AO19" i="37"/>
  <c r="AU18" i="37"/>
  <c r="AV13" i="37"/>
  <c r="AP7" i="10"/>
  <c r="AO19" i="31"/>
  <c r="AO19" i="33"/>
  <c r="AO12" i="10"/>
  <c r="AN18" i="33"/>
  <c r="AO13" i="33"/>
  <c r="D61" i="20"/>
  <c r="AB12" i="20"/>
  <c r="X30" i="10"/>
  <c r="X14" i="10" s="1"/>
  <c r="X24" i="10" s="1"/>
  <c r="X87" i="31"/>
  <c r="X66" i="31" s="1"/>
  <c r="X76" i="31" s="1"/>
  <c r="AO26" i="38" l="1"/>
  <c r="AH63" i="38"/>
  <c r="AH64" i="38" s="1"/>
  <c r="AH77" i="38" s="1"/>
  <c r="AH80" i="38" s="1"/>
  <c r="AH81" i="38" s="1"/>
  <c r="AV22" i="31"/>
  <c r="AU22" i="37"/>
  <c r="AP19" i="37"/>
  <c r="AP19" i="38"/>
  <c r="AP25" i="38" s="1"/>
  <c r="AO28" i="38"/>
  <c r="AO29" i="38" s="1"/>
  <c r="AQ13" i="31"/>
  <c r="AP13" i="38"/>
  <c r="AP18" i="38" s="1"/>
  <c r="AP18" i="31"/>
  <c r="AI62" i="38"/>
  <c r="AJ61" i="38" s="1"/>
  <c r="AW13" i="37"/>
  <c r="AW18" i="37" s="1"/>
  <c r="AV18" i="37"/>
  <c r="AQ7" i="10"/>
  <c r="AP19" i="33"/>
  <c r="AP19" i="31"/>
  <c r="AP12" i="10"/>
  <c r="AP13" i="33"/>
  <c r="AO18" i="33"/>
  <c r="D62" i="20"/>
  <c r="AC12" i="20"/>
  <c r="Y87" i="31"/>
  <c r="Y66" i="31" s="1"/>
  <c r="Y76" i="31" s="1"/>
  <c r="Y30" i="10"/>
  <c r="Y14" i="10" s="1"/>
  <c r="Y24" i="10" s="1"/>
  <c r="AP26" i="38" l="1"/>
  <c r="AQ19" i="38"/>
  <c r="AQ25" i="38" s="1"/>
  <c r="AQ19" i="37"/>
  <c r="AJ62" i="38"/>
  <c r="AK61" i="38" s="1"/>
  <c r="AP28" i="38"/>
  <c r="AP29" i="38" s="1"/>
  <c r="AI63" i="38"/>
  <c r="AI64" i="38" s="1"/>
  <c r="AI77" i="38" s="1"/>
  <c r="AI80" i="38" s="1"/>
  <c r="AI81" i="38" s="1"/>
  <c r="AR13" i="31"/>
  <c r="AQ13" i="38"/>
  <c r="AQ18" i="38" s="1"/>
  <c r="AQ26" i="38" s="1"/>
  <c r="AQ28" i="38" s="1"/>
  <c r="AQ29" i="38" s="1"/>
  <c r="AQ18" i="31"/>
  <c r="AW22" i="31"/>
  <c r="AW22" i="37" s="1"/>
  <c r="AV22" i="37"/>
  <c r="AR7" i="10"/>
  <c r="AQ19" i="33"/>
  <c r="AQ19" i="31"/>
  <c r="AQ12" i="10"/>
  <c r="AP18" i="33"/>
  <c r="AQ13" i="33"/>
  <c r="D63" i="20"/>
  <c r="AD12" i="20"/>
  <c r="Z30" i="10"/>
  <c r="Z14" i="10" s="1"/>
  <c r="Z24" i="10" s="1"/>
  <c r="Z87" i="31"/>
  <c r="Z66" i="31" s="1"/>
  <c r="Z76" i="31" s="1"/>
  <c r="AJ63" i="38" l="1"/>
  <c r="AJ64" i="38" s="1"/>
  <c r="AJ77" i="38" s="1"/>
  <c r="AJ80" i="38" s="1"/>
  <c r="AJ81" i="38" s="1"/>
  <c r="AR19" i="38"/>
  <c r="AR25" i="38" s="1"/>
  <c r="AR19" i="37"/>
  <c r="AS13" i="31"/>
  <c r="AR13" i="38"/>
  <c r="AR18" i="38" s="1"/>
  <c r="AR18" i="31"/>
  <c r="AK62" i="38"/>
  <c r="AL61" i="38" s="1"/>
  <c r="AS7" i="10"/>
  <c r="AR19" i="33"/>
  <c r="AR19" i="31"/>
  <c r="AR12" i="10"/>
  <c r="AR13" i="33"/>
  <c r="AQ18" i="33"/>
  <c r="D64" i="20"/>
  <c r="AE12" i="20"/>
  <c r="AA87" i="31"/>
  <c r="AA66" i="31" s="1"/>
  <c r="AA76" i="31" s="1"/>
  <c r="AA30" i="10"/>
  <c r="AA14" i="10" s="1"/>
  <c r="AA24" i="10" s="1"/>
  <c r="AR26" i="38" l="1"/>
  <c r="AL62" i="38"/>
  <c r="AM61" i="38" s="1"/>
  <c r="AL63" i="38"/>
  <c r="AL64" i="38" s="1"/>
  <c r="AL77" i="38" s="1"/>
  <c r="AL80" i="38" s="1"/>
  <c r="AK63" i="38"/>
  <c r="AK64" i="38" s="1"/>
  <c r="AK77" i="38" s="1"/>
  <c r="AK80" i="38" s="1"/>
  <c r="AK81" i="38" s="1"/>
  <c r="C6" i="38" s="1"/>
  <c r="I31" i="29" s="1"/>
  <c r="AT13" i="31"/>
  <c r="AS13" i="38"/>
  <c r="AS18" i="38" s="1"/>
  <c r="AS18" i="31"/>
  <c r="AS19" i="38"/>
  <c r="AS25" i="38" s="1"/>
  <c r="AS19" i="37"/>
  <c r="AR28" i="38"/>
  <c r="AR29" i="38"/>
  <c r="AT7" i="10"/>
  <c r="AS19" i="33"/>
  <c r="AS19" i="31"/>
  <c r="AS12" i="10"/>
  <c r="AR18" i="33"/>
  <c r="AS13" i="33"/>
  <c r="D65" i="20"/>
  <c r="AF12" i="20"/>
  <c r="AB30" i="10"/>
  <c r="AB14" i="10" s="1"/>
  <c r="AB24" i="10" s="1"/>
  <c r="AB87" i="31"/>
  <c r="AB66" i="31" s="1"/>
  <c r="AB76" i="31" s="1"/>
  <c r="AU13" i="31" l="1"/>
  <c r="AT13" i="38"/>
  <c r="AT18" i="38" s="1"/>
  <c r="AT18" i="31"/>
  <c r="AL81" i="38"/>
  <c r="AT19" i="37"/>
  <c r="AT19" i="38"/>
  <c r="AT25" i="38" s="1"/>
  <c r="AS26" i="38"/>
  <c r="AM62" i="38"/>
  <c r="AN61" i="38" s="1"/>
  <c r="AU7" i="10"/>
  <c r="AT19" i="33"/>
  <c r="AT19" i="31"/>
  <c r="AT12" i="10"/>
  <c r="AS18" i="33"/>
  <c r="AT13" i="33"/>
  <c r="D66" i="20"/>
  <c r="AG12" i="20"/>
  <c r="AC87" i="31"/>
  <c r="AC66" i="31" s="1"/>
  <c r="AC76" i="31" s="1"/>
  <c r="AC30" i="10"/>
  <c r="AC14" i="10" s="1"/>
  <c r="AC24" i="10" s="1"/>
  <c r="AS28" i="38" l="1"/>
  <c r="AS29" i="38" s="1"/>
  <c r="AN62" i="38"/>
  <c r="AO61" i="38" s="1"/>
  <c r="AT26" i="38"/>
  <c r="AU19" i="37"/>
  <c r="AU19" i="38"/>
  <c r="AU25" i="38" s="1"/>
  <c r="AM63" i="38"/>
  <c r="AM64" i="38" s="1"/>
  <c r="AM77" i="38" s="1"/>
  <c r="AM80" i="38" s="1"/>
  <c r="AM81" i="38" s="1"/>
  <c r="AV13" i="31"/>
  <c r="AU13" i="38"/>
  <c r="AU18" i="38" s="1"/>
  <c r="AU18" i="31"/>
  <c r="AV7" i="10"/>
  <c r="AU19" i="33"/>
  <c r="AU19" i="31"/>
  <c r="AU12" i="10"/>
  <c r="AT18" i="33"/>
  <c r="AU13" i="33"/>
  <c r="D67" i="20"/>
  <c r="AH12" i="20"/>
  <c r="AD30" i="10"/>
  <c r="AD14" i="10" s="1"/>
  <c r="AD24" i="10" s="1"/>
  <c r="AD87" i="31"/>
  <c r="AD66" i="31" s="1"/>
  <c r="AD76" i="31" s="1"/>
  <c r="AU26" i="38" l="1"/>
  <c r="AU28" i="38" s="1"/>
  <c r="AU29" i="38" s="1"/>
  <c r="AO62" i="38"/>
  <c r="AP61" i="38" s="1"/>
  <c r="AW13" i="31"/>
  <c r="AV13" i="38"/>
  <c r="AV18" i="38" s="1"/>
  <c r="AV18" i="31"/>
  <c r="AV19" i="38"/>
  <c r="AV25" i="38" s="1"/>
  <c r="AV19" i="37"/>
  <c r="AT28" i="38"/>
  <c r="AT29" i="38" s="1"/>
  <c r="AN63" i="38"/>
  <c r="AN64" i="38" s="1"/>
  <c r="AN77" i="38" s="1"/>
  <c r="AN80" i="38" s="1"/>
  <c r="AN81" i="38" s="1"/>
  <c r="AW7" i="10"/>
  <c r="AV19" i="33"/>
  <c r="AV19" i="31"/>
  <c r="AV12" i="10"/>
  <c r="AU18" i="33"/>
  <c r="AV13" i="33"/>
  <c r="D68" i="20"/>
  <c r="AI12" i="20"/>
  <c r="AE87" i="31"/>
  <c r="AE66" i="31" s="1"/>
  <c r="AE76" i="31" s="1"/>
  <c r="AE30" i="10"/>
  <c r="AE14" i="10" s="1"/>
  <c r="AE24" i="10" s="1"/>
  <c r="AV26" i="38" l="1"/>
  <c r="AO63" i="38"/>
  <c r="AO64" i="38" s="1"/>
  <c r="AO77" i="38" s="1"/>
  <c r="AO80" i="38" s="1"/>
  <c r="AO81" i="38" s="1"/>
  <c r="AP62" i="38"/>
  <c r="AQ61" i="38" s="1"/>
  <c r="AW19" i="38"/>
  <c r="AW25" i="38" s="1"/>
  <c r="AW19" i="37"/>
  <c r="AV28" i="38"/>
  <c r="AV29" i="38" s="1"/>
  <c r="AW13" i="38"/>
  <c r="AW18" i="38" s="1"/>
  <c r="AW18" i="31"/>
  <c r="AW19" i="31"/>
  <c r="AW19" i="33"/>
  <c r="AW12" i="10"/>
  <c r="AV18" i="33"/>
  <c r="AW13" i="33"/>
  <c r="AW18" i="33" s="1"/>
  <c r="D69" i="20"/>
  <c r="AJ12" i="20"/>
  <c r="AF30" i="10"/>
  <c r="AF14" i="10" s="1"/>
  <c r="AF24" i="10" s="1"/>
  <c r="AF87" i="31"/>
  <c r="AF66" i="31" s="1"/>
  <c r="AF76" i="31" s="1"/>
  <c r="AW26" i="38" l="1"/>
  <c r="AW28" i="38" s="1"/>
  <c r="AW29" i="38" s="1"/>
  <c r="AP63" i="38"/>
  <c r="AP64" i="38" s="1"/>
  <c r="AP77" i="38" s="1"/>
  <c r="AP80" i="38" s="1"/>
  <c r="AP81" i="38" s="1"/>
  <c r="AQ62" i="38"/>
  <c r="AR61" i="38" s="1"/>
  <c r="D70" i="20"/>
  <c r="AK12" i="20"/>
  <c r="AG87" i="31"/>
  <c r="AG66" i="31" s="1"/>
  <c r="AG76" i="31" s="1"/>
  <c r="AG30" i="10"/>
  <c r="AG14" i="10" s="1"/>
  <c r="AG24" i="10" s="1"/>
  <c r="AQ63" i="38" l="1"/>
  <c r="AQ64" i="38" s="1"/>
  <c r="AQ77" i="38" s="1"/>
  <c r="AQ80" i="38" s="1"/>
  <c r="AQ81" i="38" s="1"/>
  <c r="AR62" i="38"/>
  <c r="AS61" i="38" s="1"/>
  <c r="AR63" i="38"/>
  <c r="AR64" i="38" s="1"/>
  <c r="AR77" i="38" s="1"/>
  <c r="AR80" i="38" s="1"/>
  <c r="AR81" i="38" s="1"/>
  <c r="D71" i="20"/>
  <c r="AL12" i="20"/>
  <c r="AH30" i="10"/>
  <c r="AH14" i="10" s="1"/>
  <c r="AH24" i="10" s="1"/>
  <c r="AH87" i="31"/>
  <c r="AH66" i="31" s="1"/>
  <c r="AH76" i="31" s="1"/>
  <c r="AS62" i="38" l="1"/>
  <c r="AT61" i="38" s="1"/>
  <c r="AS63" i="38"/>
  <c r="AS64" i="38" s="1"/>
  <c r="AS77" i="38" s="1"/>
  <c r="AS80" i="38" s="1"/>
  <c r="AS81" i="38" s="1"/>
  <c r="D72" i="20"/>
  <c r="AM12" i="20"/>
  <c r="AI87" i="31"/>
  <c r="AI66" i="31" s="1"/>
  <c r="AI76" i="31" s="1"/>
  <c r="AI30" i="10"/>
  <c r="AI14" i="10" s="1"/>
  <c r="AI24" i="10" s="1"/>
  <c r="AT62" i="38" l="1"/>
  <c r="AU61" i="38" s="1"/>
  <c r="D73" i="20"/>
  <c r="AN12" i="20"/>
  <c r="AJ30" i="10"/>
  <c r="AJ14" i="10" s="1"/>
  <c r="AJ24" i="10" s="1"/>
  <c r="AJ87" i="31"/>
  <c r="AJ66" i="31" s="1"/>
  <c r="AJ76" i="31" s="1"/>
  <c r="AT63" i="38" l="1"/>
  <c r="AT64" i="38" s="1"/>
  <c r="AT77" i="38" s="1"/>
  <c r="AT80" i="38" s="1"/>
  <c r="AT81" i="38" s="1"/>
  <c r="AU62" i="38"/>
  <c r="AV61" i="38" s="1"/>
  <c r="AU63" i="38"/>
  <c r="AU64" i="38" s="1"/>
  <c r="AU77" i="38" s="1"/>
  <c r="AU80" i="38" s="1"/>
  <c r="AU81" i="38" s="1"/>
  <c r="D75" i="20"/>
  <c r="AO12" i="20"/>
  <c r="AK87" i="31"/>
  <c r="AK66" i="31" s="1"/>
  <c r="AK76" i="31" s="1"/>
  <c r="AK30" i="10"/>
  <c r="AK14" i="10" s="1"/>
  <c r="AK24" i="10" s="1"/>
  <c r="AV62" i="38" l="1"/>
  <c r="AW61" i="38" s="1"/>
  <c r="AV63" i="38"/>
  <c r="AV64" i="38" s="1"/>
  <c r="AV77" i="38" s="1"/>
  <c r="AV80" i="38" s="1"/>
  <c r="AV81" i="38" s="1"/>
  <c r="AL30" i="10"/>
  <c r="AL14" i="10" s="1"/>
  <c r="AL24" i="10" s="1"/>
  <c r="AL87" i="31"/>
  <c r="AL66" i="31" s="1"/>
  <c r="AL76" i="31" s="1"/>
  <c r="AW62" i="38" l="1"/>
  <c r="AX61" i="38" s="1"/>
  <c r="AW63" i="38"/>
  <c r="AW64" i="38" s="1"/>
  <c r="AW77" i="38" s="1"/>
  <c r="AW80" i="38" s="1"/>
  <c r="AW81" i="38" s="1"/>
  <c r="G20" i="33"/>
  <c r="E20" i="33"/>
  <c r="G21" i="33"/>
  <c r="F21" i="33"/>
  <c r="K20" i="37"/>
  <c r="H21" i="33"/>
  <c r="H20" i="33"/>
  <c r="E21" i="33"/>
  <c r="I20" i="33"/>
  <c r="J20" i="37"/>
  <c r="L20" i="37"/>
  <c r="K21" i="37"/>
  <c r="L21" i="37"/>
  <c r="I21" i="33"/>
  <c r="J21" i="37"/>
  <c r="J21" i="33" l="1"/>
  <c r="J25" i="37"/>
  <c r="J26" i="37" s="1"/>
  <c r="J20" i="33"/>
  <c r="M21" i="31"/>
  <c r="L21" i="33"/>
  <c r="K21" i="33"/>
  <c r="F25" i="31"/>
  <c r="F26" i="31" s="1"/>
  <c r="F28" i="31" s="1"/>
  <c r="F29" i="31" s="1"/>
  <c r="F20" i="33"/>
  <c r="L25" i="37"/>
  <c r="L26" i="37" s="1"/>
  <c r="L28" i="37" s="1"/>
  <c r="L20" i="33"/>
  <c r="K25" i="37"/>
  <c r="K26" i="37" s="1"/>
  <c r="K20" i="33"/>
  <c r="AX62" i="38"/>
  <c r="AY61" i="38" s="1"/>
  <c r="E25" i="31"/>
  <c r="E26" i="31" s="1"/>
  <c r="E28" i="31" s="1"/>
  <c r="E29" i="31" s="1"/>
  <c r="F25" i="33"/>
  <c r="F26" i="33" s="1"/>
  <c r="F28" i="33" s="1"/>
  <c r="F29" i="33" s="1"/>
  <c r="H25" i="33"/>
  <c r="H26" i="33" s="1"/>
  <c r="H28" i="33" s="1"/>
  <c r="H29" i="33" s="1"/>
  <c r="E25" i="33"/>
  <c r="E26" i="33" s="1"/>
  <c r="G25" i="33"/>
  <c r="G26" i="33" s="1"/>
  <c r="J25" i="33"/>
  <c r="J26" i="33" s="1"/>
  <c r="K25" i="33"/>
  <c r="K26" i="33" s="1"/>
  <c r="I25" i="33"/>
  <c r="I26" i="33" s="1"/>
  <c r="J25" i="31"/>
  <c r="J26" i="31" s="1"/>
  <c r="L25" i="31"/>
  <c r="L26" i="31" s="1"/>
  <c r="M20" i="31"/>
  <c r="I25" i="31"/>
  <c r="I26" i="31" s="1"/>
  <c r="H25" i="31"/>
  <c r="H26" i="31" s="1"/>
  <c r="K25" i="31"/>
  <c r="K26" i="31" s="1"/>
  <c r="K28" i="31" s="1"/>
  <c r="G25" i="31"/>
  <c r="G26" i="31" s="1"/>
  <c r="L25" i="33" l="1"/>
  <c r="L26" i="33" s="1"/>
  <c r="M20" i="37"/>
  <c r="M20" i="33"/>
  <c r="AY62" i="38"/>
  <c r="AZ61" i="38" s="1"/>
  <c r="L29" i="37"/>
  <c r="BA37" i="37"/>
  <c r="AK37" i="37"/>
  <c r="U37" i="37"/>
  <c r="AO37" i="37"/>
  <c r="Y37" i="37"/>
  <c r="BB37" i="37"/>
  <c r="AF37" i="37"/>
  <c r="AZ37" i="37"/>
  <c r="AE37" i="37"/>
  <c r="AY37" i="37"/>
  <c r="AX37" i="37"/>
  <c r="BD37" i="37"/>
  <c r="N37" i="37"/>
  <c r="BC37" i="37"/>
  <c r="AW37" i="37"/>
  <c r="Q37" i="37"/>
  <c r="AL37" i="37"/>
  <c r="AU37" i="37"/>
  <c r="T37" i="37"/>
  <c r="S37" i="37"/>
  <c r="AT37" i="37"/>
  <c r="AH37" i="37"/>
  <c r="V37" i="37"/>
  <c r="AN37" i="37"/>
  <c r="AS37" i="37"/>
  <c r="M37" i="37"/>
  <c r="AA37" i="37"/>
  <c r="AP37" i="37"/>
  <c r="O37" i="37"/>
  <c r="AM37" i="37"/>
  <c r="AI37" i="37"/>
  <c r="W37" i="37"/>
  <c r="AV37" i="37"/>
  <c r="X37" i="37"/>
  <c r="AC37" i="37"/>
  <c r="AQ37" i="37"/>
  <c r="P37" i="37"/>
  <c r="Z37" i="37"/>
  <c r="AD37" i="37"/>
  <c r="R37" i="37"/>
  <c r="AR37" i="37"/>
  <c r="AG37" i="37"/>
  <c r="AJ37" i="37"/>
  <c r="AB37" i="37"/>
  <c r="K28" i="37"/>
  <c r="J28" i="37"/>
  <c r="J29" i="37" s="1"/>
  <c r="AX63" i="38"/>
  <c r="AX64" i="38" s="1"/>
  <c r="AX77" i="38" s="1"/>
  <c r="AX80" i="38" s="1"/>
  <c r="AX81" i="38" s="1"/>
  <c r="C7" i="38" s="1"/>
  <c r="J31" i="29" s="1"/>
  <c r="N21" i="31"/>
  <c r="M21" i="37"/>
  <c r="M21" i="33"/>
  <c r="J28" i="33"/>
  <c r="J29" i="33" s="1"/>
  <c r="G28" i="33"/>
  <c r="G29" i="33" s="1"/>
  <c r="H28" i="31"/>
  <c r="H29" i="31" s="1"/>
  <c r="J28" i="31"/>
  <c r="J29" i="31" s="1"/>
  <c r="I28" i="33"/>
  <c r="I29" i="33" s="1"/>
  <c r="X30" i="31"/>
  <c r="AK30" i="31"/>
  <c r="N30" i="31"/>
  <c r="U30" i="31"/>
  <c r="AD30" i="31"/>
  <c r="AG30" i="31"/>
  <c r="AX30" i="31"/>
  <c r="O30" i="31"/>
  <c r="AA30" i="31"/>
  <c r="AO30" i="31"/>
  <c r="L30" i="31"/>
  <c r="AV30" i="31"/>
  <c r="P30" i="31"/>
  <c r="AT30" i="31"/>
  <c r="AW30" i="31"/>
  <c r="M30" i="31"/>
  <c r="T30" i="31"/>
  <c r="Y30" i="31"/>
  <c r="AB30" i="31"/>
  <c r="AR30" i="31"/>
  <c r="K30" i="31"/>
  <c r="W30" i="31"/>
  <c r="AI30" i="31"/>
  <c r="AN30" i="31"/>
  <c r="H30" i="31"/>
  <c r="AJ30" i="31"/>
  <c r="AM30" i="31"/>
  <c r="E62" i="31"/>
  <c r="J30" i="31"/>
  <c r="Q30" i="31"/>
  <c r="F30" i="31"/>
  <c r="F60" i="31" s="1"/>
  <c r="V30" i="31"/>
  <c r="AL30" i="31"/>
  <c r="G30" i="31"/>
  <c r="S30" i="31"/>
  <c r="AS30" i="31"/>
  <c r="AQ30" i="31"/>
  <c r="R30" i="31"/>
  <c r="AF30" i="31"/>
  <c r="Z30" i="31"/>
  <c r="I30" i="31"/>
  <c r="AH30" i="31"/>
  <c r="AU30" i="31"/>
  <c r="AC30" i="31"/>
  <c r="AE30" i="31"/>
  <c r="AP30" i="31"/>
  <c r="G28" i="31"/>
  <c r="G29" i="31" s="1"/>
  <c r="M25" i="31"/>
  <c r="M26" i="31" s="1"/>
  <c r="N20" i="31"/>
  <c r="K28" i="33"/>
  <c r="K29" i="33" s="1"/>
  <c r="X31" i="31"/>
  <c r="AK31" i="31"/>
  <c r="AR31" i="31"/>
  <c r="L31" i="31"/>
  <c r="Y31" i="31"/>
  <c r="AP31" i="31"/>
  <c r="J31" i="31"/>
  <c r="AT31" i="31"/>
  <c r="AY31" i="31"/>
  <c r="AQ31" i="31"/>
  <c r="O31" i="31"/>
  <c r="AV31" i="31"/>
  <c r="P31" i="31"/>
  <c r="AC31" i="31"/>
  <c r="AJ31" i="31"/>
  <c r="AW31" i="31"/>
  <c r="Q31" i="31"/>
  <c r="AH31" i="31"/>
  <c r="AU31" i="31"/>
  <c r="N31" i="31"/>
  <c r="W31" i="31"/>
  <c r="S31" i="31"/>
  <c r="AL31" i="31"/>
  <c r="AN31" i="31"/>
  <c r="H31" i="31"/>
  <c r="U31" i="31"/>
  <c r="AB31" i="31"/>
  <c r="AO31" i="31"/>
  <c r="I31" i="31"/>
  <c r="Z31" i="31"/>
  <c r="AM31" i="31"/>
  <c r="AA31" i="31"/>
  <c r="G31" i="31"/>
  <c r="V31" i="31"/>
  <c r="T31" i="31"/>
  <c r="AE31" i="31"/>
  <c r="R31" i="31"/>
  <c r="AF31" i="31"/>
  <c r="AG31" i="31"/>
  <c r="K31" i="31"/>
  <c r="AS31" i="31"/>
  <c r="AX31" i="31"/>
  <c r="AD31" i="31"/>
  <c r="M31" i="31"/>
  <c r="AI31" i="31"/>
  <c r="I28" i="31"/>
  <c r="I29" i="31" s="1"/>
  <c r="L28" i="33"/>
  <c r="L29" i="33" s="1"/>
  <c r="K29" i="31"/>
  <c r="AE36" i="31"/>
  <c r="L36" i="31"/>
  <c r="P36" i="31"/>
  <c r="W36" i="31"/>
  <c r="AH36" i="31"/>
  <c r="AQ36" i="31"/>
  <c r="AS36" i="31"/>
  <c r="AM36" i="31"/>
  <c r="AB36" i="31"/>
  <c r="AV36" i="31"/>
  <c r="T36" i="31"/>
  <c r="R36" i="31"/>
  <c r="BD36" i="31"/>
  <c r="AD36" i="31"/>
  <c r="AI36" i="31"/>
  <c r="S36" i="31"/>
  <c r="AT36" i="31"/>
  <c r="AJ36" i="31"/>
  <c r="U36" i="31"/>
  <c r="AY36" i="31"/>
  <c r="AU36" i="31"/>
  <c r="AR36" i="31"/>
  <c r="AK36" i="31"/>
  <c r="BB36" i="31"/>
  <c r="AZ36" i="31"/>
  <c r="BA36" i="31"/>
  <c r="AF36" i="31"/>
  <c r="BC36" i="31"/>
  <c r="Z36" i="31"/>
  <c r="AX36" i="31"/>
  <c r="N36" i="31"/>
  <c r="Q36" i="31"/>
  <c r="AP36" i="31"/>
  <c r="AO36" i="31"/>
  <c r="O36" i="31"/>
  <c r="Y36" i="31"/>
  <c r="AN36" i="31"/>
  <c r="V36" i="31"/>
  <c r="AG36" i="31"/>
  <c r="AL36" i="31"/>
  <c r="AC36" i="31"/>
  <c r="AA36" i="31"/>
  <c r="X36" i="31"/>
  <c r="AW36" i="31"/>
  <c r="M36" i="31"/>
  <c r="L28" i="31"/>
  <c r="L29" i="31" s="1"/>
  <c r="AG31" i="33"/>
  <c r="L31" i="33"/>
  <c r="AD31" i="33"/>
  <c r="U31" i="33"/>
  <c r="AM31" i="33"/>
  <c r="AY31" i="33"/>
  <c r="H31" i="33"/>
  <c r="AJ31" i="33"/>
  <c r="AS31" i="33"/>
  <c r="R31" i="33"/>
  <c r="T31" i="33"/>
  <c r="Q31" i="33"/>
  <c r="AE31" i="33"/>
  <c r="AI31" i="33"/>
  <c r="AV31" i="33"/>
  <c r="G31" i="33"/>
  <c r="Z31" i="33"/>
  <c r="AA31" i="33"/>
  <c r="AU31" i="33"/>
  <c r="M31" i="33"/>
  <c r="S31" i="33"/>
  <c r="O31" i="33"/>
  <c r="AR31" i="33"/>
  <c r="AQ31" i="33"/>
  <c r="J31" i="33"/>
  <c r="AF31" i="33"/>
  <c r="AX31" i="33"/>
  <c r="AC31" i="33"/>
  <c r="V31" i="33"/>
  <c r="K31" i="33"/>
  <c r="X31" i="33"/>
  <c r="AO31" i="33"/>
  <c r="AT31" i="33"/>
  <c r="AK31" i="33"/>
  <c r="Y31" i="33"/>
  <c r="AP31" i="33"/>
  <c r="AW31" i="33"/>
  <c r="P31" i="33"/>
  <c r="N31" i="33"/>
  <c r="AB31" i="33"/>
  <c r="AL31" i="33"/>
  <c r="W31" i="33"/>
  <c r="AH31" i="33"/>
  <c r="AN31" i="33"/>
  <c r="I31" i="33"/>
  <c r="E28" i="33"/>
  <c r="E29" i="33" s="1"/>
  <c r="AW33" i="33"/>
  <c r="AF33" i="33"/>
  <c r="J33" i="33"/>
  <c r="AB33" i="33"/>
  <c r="BA33" i="33"/>
  <c r="AJ33" i="33"/>
  <c r="Z33" i="33"/>
  <c r="AS33" i="33"/>
  <c r="K33" i="33"/>
  <c r="AL33" i="33"/>
  <c r="I33" i="33"/>
  <c r="AX33" i="33"/>
  <c r="AA33" i="33"/>
  <c r="AP33" i="33"/>
  <c r="R33" i="33"/>
  <c r="AG33" i="33"/>
  <c r="P33" i="33"/>
  <c r="V33" i="33"/>
  <c r="W33" i="33"/>
  <c r="AK33" i="33"/>
  <c r="T33" i="33"/>
  <c r="AD33" i="33"/>
  <c r="AC33" i="33"/>
  <c r="N33" i="33"/>
  <c r="Y33" i="33"/>
  <c r="O33" i="33"/>
  <c r="AV33" i="33"/>
  <c r="AZ33" i="33"/>
  <c r="Q33" i="33"/>
  <c r="AE33" i="33"/>
  <c r="S33" i="33"/>
  <c r="AT33" i="33"/>
  <c r="U33" i="33"/>
  <c r="AM33" i="33"/>
  <c r="AI33" i="33"/>
  <c r="AR33" i="33"/>
  <c r="AO33" i="33"/>
  <c r="AU33" i="33"/>
  <c r="AH33" i="33"/>
  <c r="M33" i="33"/>
  <c r="AQ33" i="33"/>
  <c r="L33" i="33"/>
  <c r="X33" i="33"/>
  <c r="AY33" i="33"/>
  <c r="AN33" i="33"/>
  <c r="M25" i="33" l="1"/>
  <c r="M26" i="33" s="1"/>
  <c r="M28" i="33" s="1"/>
  <c r="N20" i="37"/>
  <c r="N20" i="33"/>
  <c r="AO36" i="37"/>
  <c r="Y36" i="37"/>
  <c r="BC36" i="37"/>
  <c r="AH36" i="37"/>
  <c r="L36" i="37"/>
  <c r="AL36" i="37"/>
  <c r="P36" i="37"/>
  <c r="T36" i="37"/>
  <c r="S36" i="37"/>
  <c r="O36" i="37"/>
  <c r="AI36" i="37"/>
  <c r="AW36" i="37"/>
  <c r="AR36" i="37"/>
  <c r="AV36" i="37"/>
  <c r="AN36" i="37"/>
  <c r="BA36" i="37"/>
  <c r="AK36" i="37"/>
  <c r="U36" i="37"/>
  <c r="AX36" i="37"/>
  <c r="AB36" i="37"/>
  <c r="BB36" i="37"/>
  <c r="AF36" i="37"/>
  <c r="AZ36" i="37"/>
  <c r="AY36" i="37"/>
  <c r="AU36" i="37"/>
  <c r="AT36" i="37"/>
  <c r="N36" i="37"/>
  <c r="Q36" i="37"/>
  <c r="AA36" i="37"/>
  <c r="X36" i="37"/>
  <c r="AS36" i="37"/>
  <c r="AC36" i="37"/>
  <c r="M36" i="37"/>
  <c r="AM36" i="37"/>
  <c r="R36" i="37"/>
  <c r="AQ36" i="37"/>
  <c r="V36" i="37"/>
  <c r="AE36" i="37"/>
  <c r="AD36" i="37"/>
  <c r="Z36" i="37"/>
  <c r="BD36" i="37"/>
  <c r="AG36" i="37"/>
  <c r="W36" i="37"/>
  <c r="AP36" i="37"/>
  <c r="AJ36" i="37"/>
  <c r="O21" i="31"/>
  <c r="N21" i="37"/>
  <c r="N21" i="33"/>
  <c r="K29" i="37"/>
  <c r="AY63" i="38"/>
  <c r="AY64" i="38" s="1"/>
  <c r="AY77" i="38" s="1"/>
  <c r="AY80" i="38" s="1"/>
  <c r="AY81" i="38" s="1"/>
  <c r="AZ62" i="38"/>
  <c r="BA61" i="38" s="1"/>
  <c r="AZ63" i="38"/>
  <c r="AZ64" i="38" s="1"/>
  <c r="AZ77" i="38" s="1"/>
  <c r="AZ80" i="38" s="1"/>
  <c r="AW35" i="37"/>
  <c r="AO35" i="37"/>
  <c r="Y35" i="37"/>
  <c r="BC35" i="37"/>
  <c r="AQ35" i="37"/>
  <c r="AE35" i="37"/>
  <c r="AR35" i="37"/>
  <c r="AP35" i="37"/>
  <c r="AS35" i="37"/>
  <c r="AK35" i="37"/>
  <c r="U35" i="37"/>
  <c r="AX35" i="37"/>
  <c r="AF35" i="37"/>
  <c r="P35" i="37"/>
  <c r="AI35" i="37"/>
  <c r="AZ35" i="37"/>
  <c r="R35" i="37"/>
  <c r="V35" i="37"/>
  <c r="AG35" i="37"/>
  <c r="AB35" i="37"/>
  <c r="AV35" i="37"/>
  <c r="AL35" i="37"/>
  <c r="BA35" i="37"/>
  <c r="AT35" i="37"/>
  <c r="AC35" i="37"/>
  <c r="M35" i="37"/>
  <c r="AN35" i="37"/>
  <c r="X35" i="37"/>
  <c r="BB35" i="37"/>
  <c r="S35" i="37"/>
  <c r="AH35" i="37"/>
  <c r="AM35" i="37"/>
  <c r="AU35" i="37"/>
  <c r="AD35" i="37"/>
  <c r="AJ35" i="37"/>
  <c r="T35" i="37"/>
  <c r="K35" i="37"/>
  <c r="K60" i="37" s="1"/>
  <c r="Z35" i="37"/>
  <c r="N35" i="37"/>
  <c r="W35" i="37"/>
  <c r="AY35" i="37"/>
  <c r="Q35" i="37"/>
  <c r="L35" i="37"/>
  <c r="AA35" i="37"/>
  <c r="O35" i="37"/>
  <c r="J62" i="37"/>
  <c r="M25" i="37"/>
  <c r="M26" i="37" s="1"/>
  <c r="M28" i="37" s="1"/>
  <c r="F61" i="31"/>
  <c r="E63" i="31"/>
  <c r="E64" i="31" s="1"/>
  <c r="E77" i="31" s="1"/>
  <c r="E80" i="31" s="1"/>
  <c r="E81" i="31" s="1"/>
  <c r="Z34" i="31"/>
  <c r="AM34" i="31"/>
  <c r="BB34" i="31"/>
  <c r="V34" i="31"/>
  <c r="AI34" i="31"/>
  <c r="AZ34" i="31"/>
  <c r="AG34" i="31"/>
  <c r="L34" i="31"/>
  <c r="AK34" i="31"/>
  <c r="AN34" i="31"/>
  <c r="AS34" i="31"/>
  <c r="AV34" i="31"/>
  <c r="M34" i="31"/>
  <c r="AX34" i="31"/>
  <c r="R34" i="31"/>
  <c r="AE34" i="31"/>
  <c r="AT34" i="31"/>
  <c r="N34" i="31"/>
  <c r="AA34" i="31"/>
  <c r="AJ34" i="31"/>
  <c r="Q34" i="31"/>
  <c r="AO34" i="31"/>
  <c r="BA34" i="31"/>
  <c r="AP34" i="31"/>
  <c r="J34" i="31"/>
  <c r="W34" i="31"/>
  <c r="AL34" i="31"/>
  <c r="AY34" i="31"/>
  <c r="S34" i="31"/>
  <c r="T34" i="31"/>
  <c r="AR34" i="31"/>
  <c r="Y34" i="31"/>
  <c r="P34" i="31"/>
  <c r="U34" i="31"/>
  <c r="AU34" i="31"/>
  <c r="K34" i="31"/>
  <c r="AC34" i="31"/>
  <c r="AD34" i="31"/>
  <c r="O34" i="31"/>
  <c r="AW34" i="31"/>
  <c r="AF34" i="31"/>
  <c r="AB34" i="31"/>
  <c r="AH34" i="31"/>
  <c r="AQ34" i="31"/>
  <c r="X34" i="31"/>
  <c r="R36" i="33"/>
  <c r="AQ36" i="33"/>
  <c r="AI36" i="33"/>
  <c r="O36" i="33"/>
  <c r="AR36" i="33"/>
  <c r="AZ36" i="33"/>
  <c r="AD36" i="33"/>
  <c r="AG36" i="33"/>
  <c r="X36" i="33"/>
  <c r="AM36" i="33"/>
  <c r="AB36" i="33"/>
  <c r="AC36" i="33"/>
  <c r="U36" i="33"/>
  <c r="AU36" i="33"/>
  <c r="AH36" i="33"/>
  <c r="P36" i="33"/>
  <c r="AT36" i="33"/>
  <c r="S36" i="33"/>
  <c r="T36" i="33"/>
  <c r="L36" i="33"/>
  <c r="BA36" i="33"/>
  <c r="AN36" i="33"/>
  <c r="AV36" i="33"/>
  <c r="AX36" i="33"/>
  <c r="AY36" i="33"/>
  <c r="AK36" i="33"/>
  <c r="N36" i="33"/>
  <c r="M36" i="33"/>
  <c r="BD36" i="33"/>
  <c r="AA36" i="33"/>
  <c r="AJ36" i="33"/>
  <c r="BB36" i="33"/>
  <c r="AL36" i="33"/>
  <c r="AE36" i="33"/>
  <c r="BC36" i="33"/>
  <c r="Q36" i="33"/>
  <c r="Y36" i="33"/>
  <c r="AS36" i="33"/>
  <c r="V36" i="33"/>
  <c r="AW36" i="33"/>
  <c r="W36" i="33"/>
  <c r="AO36" i="33"/>
  <c r="AP36" i="33"/>
  <c r="AF36" i="33"/>
  <c r="Z36" i="33"/>
  <c r="Z32" i="31"/>
  <c r="AX32" i="31"/>
  <c r="J32" i="31"/>
  <c r="W32" i="31"/>
  <c r="V32" i="31"/>
  <c r="AI32" i="31"/>
  <c r="AR32" i="31"/>
  <c r="Y32" i="31"/>
  <c r="T32" i="31"/>
  <c r="AV32" i="31"/>
  <c r="H32" i="31"/>
  <c r="H60" i="31" s="1"/>
  <c r="O32" i="31"/>
  <c r="AD32" i="31"/>
  <c r="AO32" i="31"/>
  <c r="Q32" i="31"/>
  <c r="AP32" i="31"/>
  <c r="AU32" i="31"/>
  <c r="AT32" i="31"/>
  <c r="N32" i="31"/>
  <c r="AA32" i="31"/>
  <c r="AB32" i="31"/>
  <c r="M32" i="31"/>
  <c r="AW32" i="31"/>
  <c r="P32" i="31"/>
  <c r="U32" i="31"/>
  <c r="X32" i="31"/>
  <c r="R32" i="31"/>
  <c r="K32" i="31"/>
  <c r="AH32" i="31"/>
  <c r="AM32" i="31"/>
  <c r="AL32" i="31"/>
  <c r="AY32" i="31"/>
  <c r="S32" i="31"/>
  <c r="L32" i="31"/>
  <c r="AZ32" i="31"/>
  <c r="AG32" i="31"/>
  <c r="AC32" i="31"/>
  <c r="AF32" i="31"/>
  <c r="AK32" i="31"/>
  <c r="AE32" i="31"/>
  <c r="AQ32" i="31"/>
  <c r="AJ32" i="31"/>
  <c r="AN32" i="31"/>
  <c r="AS32" i="31"/>
  <c r="I32" i="31"/>
  <c r="AS34" i="33"/>
  <c r="X34" i="33"/>
  <c r="AX34" i="33"/>
  <c r="AG34" i="33"/>
  <c r="L34" i="33"/>
  <c r="Z34" i="33"/>
  <c r="T34" i="33"/>
  <c r="AK34" i="33"/>
  <c r="AH34" i="33"/>
  <c r="AQ34" i="33"/>
  <c r="U34" i="33"/>
  <c r="AM34" i="33"/>
  <c r="AC34" i="33"/>
  <c r="AY34" i="33"/>
  <c r="R34" i="33"/>
  <c r="Q34" i="33"/>
  <c r="AA34" i="33"/>
  <c r="W34" i="33"/>
  <c r="K34" i="33"/>
  <c r="AV34" i="33"/>
  <c r="N34" i="33"/>
  <c r="BB34" i="33"/>
  <c r="AF34" i="33"/>
  <c r="M34" i="33"/>
  <c r="S34" i="33"/>
  <c r="AT34" i="33"/>
  <c r="AR34" i="33"/>
  <c r="AE34" i="33"/>
  <c r="AO34" i="33"/>
  <c r="AP34" i="33"/>
  <c r="P34" i="33"/>
  <c r="Y34" i="33"/>
  <c r="J34" i="33"/>
  <c r="AI34" i="33"/>
  <c r="AN34" i="33"/>
  <c r="V34" i="33"/>
  <c r="AJ34" i="33"/>
  <c r="AB34" i="33"/>
  <c r="O34" i="33"/>
  <c r="AZ34" i="33"/>
  <c r="BA34" i="33"/>
  <c r="AW34" i="33"/>
  <c r="AD34" i="33"/>
  <c r="AL34" i="33"/>
  <c r="AU34" i="33"/>
  <c r="Y35" i="31"/>
  <c r="AE35" i="31"/>
  <c r="O35" i="31"/>
  <c r="Q35" i="31"/>
  <c r="U35" i="31"/>
  <c r="AJ35" i="31"/>
  <c r="R35" i="31"/>
  <c r="AK35" i="31"/>
  <c r="V35" i="31"/>
  <c r="BC35" i="31"/>
  <c r="AZ35" i="31"/>
  <c r="W35" i="31"/>
  <c r="AT35" i="31"/>
  <c r="L35" i="31"/>
  <c r="M35" i="31"/>
  <c r="AU35" i="31"/>
  <c r="AC35" i="31"/>
  <c r="AB35" i="31"/>
  <c r="AH35" i="31"/>
  <c r="P35" i="31"/>
  <c r="AQ35" i="31"/>
  <c r="BA35" i="31"/>
  <c r="AM35" i="31"/>
  <c r="K35" i="31"/>
  <c r="Z35" i="31"/>
  <c r="S35" i="31"/>
  <c r="AO35" i="31"/>
  <c r="T35" i="31"/>
  <c r="AD35" i="31"/>
  <c r="AP35" i="31"/>
  <c r="AG35" i="31"/>
  <c r="AX35" i="31"/>
  <c r="AV35" i="31"/>
  <c r="AY35" i="31"/>
  <c r="X35" i="31"/>
  <c r="AL35" i="31"/>
  <c r="AW35" i="31"/>
  <c r="AA35" i="31"/>
  <c r="AR35" i="31"/>
  <c r="AN35" i="31"/>
  <c r="N35" i="31"/>
  <c r="BB35" i="31"/>
  <c r="AS35" i="31"/>
  <c r="AI35" i="31"/>
  <c r="AF35" i="31"/>
  <c r="AC32" i="33"/>
  <c r="L32" i="33"/>
  <c r="R32" i="33"/>
  <c r="I32" i="33"/>
  <c r="AA32" i="33"/>
  <c r="AT32" i="33"/>
  <c r="AJ32" i="33"/>
  <c r="AL32" i="33"/>
  <c r="AW32" i="33"/>
  <c r="AF32" i="33"/>
  <c r="V32" i="33"/>
  <c r="AB32" i="33"/>
  <c r="Y32" i="33"/>
  <c r="AZ32" i="33"/>
  <c r="AV32" i="33"/>
  <c r="N32" i="33"/>
  <c r="M32" i="33"/>
  <c r="AI32" i="33"/>
  <c r="O32" i="33"/>
  <c r="AN32" i="33"/>
  <c r="W32" i="33"/>
  <c r="AK32" i="33"/>
  <c r="T32" i="33"/>
  <c r="AH32" i="33"/>
  <c r="AG32" i="33"/>
  <c r="P32" i="33"/>
  <c r="Z32" i="33"/>
  <c r="H32" i="33"/>
  <c r="S32" i="33"/>
  <c r="AR32" i="33"/>
  <c r="AM32" i="33"/>
  <c r="AO32" i="33"/>
  <c r="X32" i="33"/>
  <c r="AP32" i="33"/>
  <c r="U32" i="33"/>
  <c r="AY32" i="33"/>
  <c r="AU32" i="33"/>
  <c r="Q32" i="33"/>
  <c r="AQ32" i="33"/>
  <c r="AE32" i="33"/>
  <c r="AS32" i="33"/>
  <c r="AX32" i="33"/>
  <c r="J32" i="33"/>
  <c r="AD32" i="33"/>
  <c r="K32" i="33"/>
  <c r="M30" i="33"/>
  <c r="S30" i="33"/>
  <c r="O30" i="33"/>
  <c r="AW30" i="33"/>
  <c r="AB30" i="33"/>
  <c r="N30" i="33"/>
  <c r="Y30" i="33"/>
  <c r="AM30" i="33"/>
  <c r="AQ30" i="33"/>
  <c r="AI30" i="33"/>
  <c r="AF30" i="33"/>
  <c r="AN30" i="33"/>
  <c r="G30" i="33"/>
  <c r="G60" i="33" s="1"/>
  <c r="AO30" i="33"/>
  <c r="AG30" i="33"/>
  <c r="L30" i="33"/>
  <c r="Z30" i="33"/>
  <c r="AJ30" i="33"/>
  <c r="AH30" i="33"/>
  <c r="AT30" i="33"/>
  <c r="AD30" i="33"/>
  <c r="K30" i="33"/>
  <c r="AS30" i="33"/>
  <c r="X30" i="33"/>
  <c r="AX30" i="33"/>
  <c r="I30" i="33"/>
  <c r="Q30" i="33"/>
  <c r="AA30" i="33"/>
  <c r="AE30" i="33"/>
  <c r="AK30" i="33"/>
  <c r="V30" i="33"/>
  <c r="J30" i="33"/>
  <c r="AU30" i="33"/>
  <c r="AP30" i="33"/>
  <c r="H30" i="33"/>
  <c r="W30" i="33"/>
  <c r="AV30" i="33"/>
  <c r="AR30" i="33"/>
  <c r="R30" i="33"/>
  <c r="F30" i="33"/>
  <c r="F60" i="33" s="1"/>
  <c r="E62" i="33"/>
  <c r="AC30" i="33"/>
  <c r="T30" i="33"/>
  <c r="P30" i="33"/>
  <c r="AL30" i="33"/>
  <c r="U30" i="33"/>
  <c r="AV37" i="31"/>
  <c r="P37" i="31"/>
  <c r="AA37" i="31"/>
  <c r="AJ37" i="31"/>
  <c r="AU37" i="31"/>
  <c r="O37" i="31"/>
  <c r="AS37" i="31"/>
  <c r="Z37" i="31"/>
  <c r="BB37" i="31"/>
  <c r="AG37" i="31"/>
  <c r="AT37" i="31"/>
  <c r="AN37" i="31"/>
  <c r="AY37" i="31"/>
  <c r="S37" i="31"/>
  <c r="AB37" i="31"/>
  <c r="AM37" i="31"/>
  <c r="AX37" i="31"/>
  <c r="AC37" i="31"/>
  <c r="BA37" i="31"/>
  <c r="AL37" i="31"/>
  <c r="Q37" i="31"/>
  <c r="Y37" i="31"/>
  <c r="AF37" i="31"/>
  <c r="AQ37" i="31"/>
  <c r="AZ37" i="31"/>
  <c r="T37" i="31"/>
  <c r="AE37" i="31"/>
  <c r="AH37" i="31"/>
  <c r="M37" i="31"/>
  <c r="AK37" i="31"/>
  <c r="V37" i="31"/>
  <c r="N37" i="31"/>
  <c r="AD37" i="31"/>
  <c r="BD37" i="31"/>
  <c r="BC37" i="31"/>
  <c r="U37" i="31"/>
  <c r="X37" i="31"/>
  <c r="W37" i="31"/>
  <c r="AW37" i="31"/>
  <c r="AR37" i="31"/>
  <c r="AI37" i="31"/>
  <c r="R37" i="31"/>
  <c r="AO37" i="31"/>
  <c r="AP37" i="31"/>
  <c r="N25" i="31"/>
  <c r="N26" i="31" s="1"/>
  <c r="O20" i="31"/>
  <c r="G60" i="31"/>
  <c r="AG37" i="33"/>
  <c r="P37" i="33"/>
  <c r="N37" i="33"/>
  <c r="AY37" i="33"/>
  <c r="AN37" i="33"/>
  <c r="Z37" i="33"/>
  <c r="BA37" i="33"/>
  <c r="AJ37" i="33"/>
  <c r="BB37" i="33"/>
  <c r="AC37" i="33"/>
  <c r="W37" i="33"/>
  <c r="AF37" i="33"/>
  <c r="BD37" i="33"/>
  <c r="AZ37" i="33"/>
  <c r="AS37" i="33"/>
  <c r="Q37" i="33"/>
  <c r="AE37" i="33"/>
  <c r="AP37" i="33"/>
  <c r="AO37" i="33"/>
  <c r="X37" i="33"/>
  <c r="AD37" i="33"/>
  <c r="AK37" i="33"/>
  <c r="T37" i="33"/>
  <c r="V37" i="33"/>
  <c r="M37" i="33"/>
  <c r="AL37" i="33"/>
  <c r="AW37" i="33"/>
  <c r="AX37" i="33"/>
  <c r="R37" i="33"/>
  <c r="BC37" i="33"/>
  <c r="AV37" i="33"/>
  <c r="AA37" i="33"/>
  <c r="AB37" i="33"/>
  <c r="Y37" i="33"/>
  <c r="AU37" i="33"/>
  <c r="AI37" i="33"/>
  <c r="U37" i="33"/>
  <c r="AM37" i="33"/>
  <c r="S37" i="33"/>
  <c r="AR37" i="33"/>
  <c r="AH37" i="33"/>
  <c r="AT37" i="33"/>
  <c r="O37" i="33"/>
  <c r="AQ37" i="33"/>
  <c r="M28" i="31"/>
  <c r="M29" i="31" s="1"/>
  <c r="M29" i="33"/>
  <c r="AO38" i="33"/>
  <c r="AM38" i="33"/>
  <c r="AP38" i="33"/>
  <c r="BB38" i="33"/>
  <c r="AG38" i="33"/>
  <c r="AY38" i="33"/>
  <c r="AH38" i="33"/>
  <c r="AZ38" i="33"/>
  <c r="AV38" i="33"/>
  <c r="AK38" i="33"/>
  <c r="AD38" i="33"/>
  <c r="V38" i="33"/>
  <c r="BC38" i="33"/>
  <c r="AT38" i="33"/>
  <c r="Y38" i="33"/>
  <c r="AI38" i="33"/>
  <c r="U38" i="33"/>
  <c r="AL38" i="33"/>
  <c r="Q38" i="33"/>
  <c r="S38" i="33"/>
  <c r="R38" i="33"/>
  <c r="T38" i="33"/>
  <c r="AE38" i="33"/>
  <c r="AJ38" i="33"/>
  <c r="AR38" i="33"/>
  <c r="AB38" i="33"/>
  <c r="Z38" i="33"/>
  <c r="N38" i="33"/>
  <c r="BD38" i="33"/>
  <c r="O38" i="33"/>
  <c r="AA38" i="33"/>
  <c r="AW38" i="33"/>
  <c r="P38" i="33"/>
  <c r="AX38" i="33"/>
  <c r="AC38" i="33"/>
  <c r="AQ38" i="33"/>
  <c r="BA38" i="33"/>
  <c r="X38" i="33"/>
  <c r="AF38" i="33"/>
  <c r="AN38" i="33"/>
  <c r="AU38" i="33"/>
  <c r="AS38" i="33"/>
  <c r="W38" i="33"/>
  <c r="AH33" i="31"/>
  <c r="AU33" i="31"/>
  <c r="L33" i="31"/>
  <c r="U33" i="31"/>
  <c r="AB33" i="31"/>
  <c r="AG33" i="31"/>
  <c r="AT33" i="31"/>
  <c r="AW33" i="31"/>
  <c r="O33" i="31"/>
  <c r="AA33" i="31"/>
  <c r="AN33" i="31"/>
  <c r="AX33" i="31"/>
  <c r="R33" i="31"/>
  <c r="AF33" i="31"/>
  <c r="AK33" i="31"/>
  <c r="AV33" i="31"/>
  <c r="AY33" i="31"/>
  <c r="Q33" i="31"/>
  <c r="X33" i="31"/>
  <c r="AE33" i="31"/>
  <c r="AI33" i="31"/>
  <c r="BA33" i="31"/>
  <c r="AP33" i="31"/>
  <c r="V33" i="31"/>
  <c r="AL33" i="31"/>
  <c r="I33" i="31"/>
  <c r="W33" i="31"/>
  <c r="S33" i="31"/>
  <c r="M33" i="31"/>
  <c r="AM33" i="31"/>
  <c r="Z33" i="31"/>
  <c r="AS33" i="31"/>
  <c r="P33" i="31"/>
  <c r="AJ33" i="31"/>
  <c r="AD33" i="31"/>
  <c r="AQ33" i="31"/>
  <c r="Y33" i="31"/>
  <c r="J33" i="31"/>
  <c r="AC33" i="31"/>
  <c r="AO33" i="31"/>
  <c r="N33" i="31"/>
  <c r="T33" i="31"/>
  <c r="K33" i="31"/>
  <c r="AR33" i="31"/>
  <c r="AZ33" i="31"/>
  <c r="Y35" i="33"/>
  <c r="AU35" i="33"/>
  <c r="AH35" i="33"/>
  <c r="AN35" i="33"/>
  <c r="S35" i="33"/>
  <c r="AQ35" i="33"/>
  <c r="AM35" i="33"/>
  <c r="Q35" i="33"/>
  <c r="AK35" i="33"/>
  <c r="AD35" i="33"/>
  <c r="L35" i="33"/>
  <c r="O35" i="33"/>
  <c r="AS35" i="33"/>
  <c r="AT35" i="33"/>
  <c r="BA35" i="33"/>
  <c r="AB35" i="33"/>
  <c r="AV35" i="33"/>
  <c r="AI35" i="33"/>
  <c r="AZ35" i="33"/>
  <c r="X35" i="33"/>
  <c r="Z35" i="33"/>
  <c r="R35" i="33"/>
  <c r="AJ35" i="33"/>
  <c r="AX35" i="33"/>
  <c r="AC35" i="33"/>
  <c r="BC35" i="33"/>
  <c r="N35" i="33"/>
  <c r="U35" i="33"/>
  <c r="AA35" i="33"/>
  <c r="AE35" i="33"/>
  <c r="P35" i="33"/>
  <c r="AG35" i="33"/>
  <c r="V35" i="33"/>
  <c r="AL35" i="33"/>
  <c r="AF35" i="33"/>
  <c r="AR35" i="33"/>
  <c r="K35" i="33"/>
  <c r="M35" i="33"/>
  <c r="AW35" i="33"/>
  <c r="BB35" i="33"/>
  <c r="T35" i="33"/>
  <c r="AP35" i="33"/>
  <c r="AY35" i="33"/>
  <c r="AO35" i="33"/>
  <c r="W35" i="33"/>
  <c r="N25" i="33" l="1"/>
  <c r="N26" i="33" s="1"/>
  <c r="AZ81" i="38"/>
  <c r="O20" i="37"/>
  <c r="O20" i="33"/>
  <c r="M29" i="37"/>
  <c r="BB38" i="37"/>
  <c r="AL38" i="37"/>
  <c r="V38" i="37"/>
  <c r="AV38" i="37"/>
  <c r="AA38" i="37"/>
  <c r="AU38" i="37"/>
  <c r="Y38" i="37"/>
  <c r="AN38" i="37"/>
  <c r="AM38" i="37"/>
  <c r="AS38" i="37"/>
  <c r="W38" i="37"/>
  <c r="AT38" i="37"/>
  <c r="N38" i="37"/>
  <c r="N60" i="37" s="1"/>
  <c r="AJ38" i="37"/>
  <c r="Q38" i="37"/>
  <c r="AX38" i="37"/>
  <c r="AH38" i="37"/>
  <c r="R38" i="37"/>
  <c r="AQ38" i="37"/>
  <c r="U38" i="37"/>
  <c r="AO38" i="37"/>
  <c r="T38" i="37"/>
  <c r="AC38" i="37"/>
  <c r="AB38" i="37"/>
  <c r="AI38" i="37"/>
  <c r="BC38" i="37"/>
  <c r="AK38" i="37"/>
  <c r="O38" i="37"/>
  <c r="AG38" i="37"/>
  <c r="AP38" i="37"/>
  <c r="Z38" i="37"/>
  <c r="BA38" i="37"/>
  <c r="AF38" i="37"/>
  <c r="AZ38" i="37"/>
  <c r="AE38" i="37"/>
  <c r="AY38" i="37"/>
  <c r="AW38" i="37"/>
  <c r="BD38" i="37"/>
  <c r="AR38" i="37"/>
  <c r="AD38" i="37"/>
  <c r="P38" i="37"/>
  <c r="S38" i="37"/>
  <c r="X38" i="37"/>
  <c r="L60" i="37"/>
  <c r="BA62" i="38"/>
  <c r="BB61" i="38" s="1"/>
  <c r="K61" i="37"/>
  <c r="J63" i="37"/>
  <c r="J64" i="37" s="1"/>
  <c r="J77" i="37" s="1"/>
  <c r="J80" i="37" s="1"/>
  <c r="J81" i="37" s="1"/>
  <c r="M60" i="37"/>
  <c r="P21" i="31"/>
  <c r="O21" i="37"/>
  <c r="O21" i="33"/>
  <c r="N25" i="37"/>
  <c r="N26" i="37" s="1"/>
  <c r="N28" i="37" s="1"/>
  <c r="I60" i="33"/>
  <c r="I60" i="31"/>
  <c r="N60" i="33"/>
  <c r="J60" i="31"/>
  <c r="K60" i="31"/>
  <c r="L60" i="31"/>
  <c r="M60" i="31"/>
  <c r="BA38" i="31"/>
  <c r="S38" i="31"/>
  <c r="AD38" i="31"/>
  <c r="AM38" i="31"/>
  <c r="AX38" i="31"/>
  <c r="R38" i="31"/>
  <c r="AF38" i="31"/>
  <c r="BD38" i="31"/>
  <c r="AZ38" i="31"/>
  <c r="Y38" i="31"/>
  <c r="AB38" i="31"/>
  <c r="AQ38" i="31"/>
  <c r="BB38" i="31"/>
  <c r="V38" i="31"/>
  <c r="AE38" i="31"/>
  <c r="AP38" i="31"/>
  <c r="AK38" i="31"/>
  <c r="P38" i="31"/>
  <c r="AN38" i="31"/>
  <c r="T38" i="31"/>
  <c r="AJ38" i="31"/>
  <c r="BC38" i="31"/>
  <c r="AI38" i="31"/>
  <c r="AT38" i="31"/>
  <c r="N38" i="31"/>
  <c r="N60" i="31" s="1"/>
  <c r="W38" i="31"/>
  <c r="AH38" i="31"/>
  <c r="U38" i="31"/>
  <c r="AS38" i="31"/>
  <c r="X38" i="31"/>
  <c r="AG38" i="31"/>
  <c r="AY38" i="31"/>
  <c r="AA38" i="31"/>
  <c r="Z38" i="31"/>
  <c r="AR38" i="31"/>
  <c r="AL38" i="31"/>
  <c r="AV38" i="31"/>
  <c r="Q38" i="31"/>
  <c r="AC38" i="31"/>
  <c r="O38" i="31"/>
  <c r="AO38" i="31"/>
  <c r="AW38" i="31"/>
  <c r="AU38" i="31"/>
  <c r="K60" i="33"/>
  <c r="O25" i="31"/>
  <c r="O26" i="31" s="1"/>
  <c r="P20" i="31"/>
  <c r="E63" i="33"/>
  <c r="E64" i="33" s="1"/>
  <c r="E77" i="33" s="1"/>
  <c r="E80" i="33" s="1"/>
  <c r="E81" i="33" s="1"/>
  <c r="F61" i="33"/>
  <c r="F62" i="33" s="1"/>
  <c r="G61" i="33" s="1"/>
  <c r="M60" i="33"/>
  <c r="H60" i="33"/>
  <c r="N28" i="33"/>
  <c r="N29" i="33" s="1"/>
  <c r="N28" i="31"/>
  <c r="N29" i="31" s="1"/>
  <c r="L60" i="33"/>
  <c r="J60" i="33"/>
  <c r="F62" i="31"/>
  <c r="G61" i="31" s="1"/>
  <c r="O25" i="33" l="1"/>
  <c r="O26" i="33" s="1"/>
  <c r="BA63" i="38"/>
  <c r="BA64" i="38" s="1"/>
  <c r="BA77" i="38" s="1"/>
  <c r="BA80" i="38" s="1"/>
  <c r="BA81" i="38" s="1"/>
  <c r="N29" i="37"/>
  <c r="AR39" i="37"/>
  <c r="AB39" i="37"/>
  <c r="BB39" i="37"/>
  <c r="AG39" i="37"/>
  <c r="BA39" i="37"/>
  <c r="AE39" i="37"/>
  <c r="AY39" i="37"/>
  <c r="AX39" i="37"/>
  <c r="AT39" i="37"/>
  <c r="AH39" i="37"/>
  <c r="AZ39" i="37"/>
  <c r="AQ39" i="37"/>
  <c r="U39" i="37"/>
  <c r="BD39" i="37"/>
  <c r="AN39" i="37"/>
  <c r="X39" i="37"/>
  <c r="AW39" i="37"/>
  <c r="AA39" i="37"/>
  <c r="AU39" i="37"/>
  <c r="Z39" i="37"/>
  <c r="AO39" i="37"/>
  <c r="AM39" i="37"/>
  <c r="AI39" i="37"/>
  <c r="W39" i="37"/>
  <c r="AJ39" i="37"/>
  <c r="V39" i="37"/>
  <c r="AD39" i="37"/>
  <c r="BC39" i="37"/>
  <c r="AV39" i="37"/>
  <c r="AF39" i="37"/>
  <c r="P39" i="37"/>
  <c r="AL39" i="37"/>
  <c r="Q39" i="37"/>
  <c r="AK39" i="37"/>
  <c r="O39" i="37"/>
  <c r="O60" i="37" s="1"/>
  <c r="S39" i="37"/>
  <c r="R39" i="37"/>
  <c r="AS39" i="37"/>
  <c r="T39" i="37"/>
  <c r="AP39" i="37"/>
  <c r="AC39" i="37"/>
  <c r="Y39" i="37"/>
  <c r="BB62" i="38"/>
  <c r="BC61" i="38" s="1"/>
  <c r="O25" i="37"/>
  <c r="O26" i="37" s="1"/>
  <c r="P20" i="37"/>
  <c r="P20" i="33"/>
  <c r="Q21" i="31"/>
  <c r="P21" i="37"/>
  <c r="P21" i="33"/>
  <c r="K62" i="37"/>
  <c r="L61" i="37" s="1"/>
  <c r="L62" i="37" s="1"/>
  <c r="M61" i="37" s="1"/>
  <c r="F63" i="33"/>
  <c r="F64" i="33" s="1"/>
  <c r="F77" i="33" s="1"/>
  <c r="F80" i="33" s="1"/>
  <c r="F81" i="33" s="1"/>
  <c r="P25" i="31"/>
  <c r="P26" i="31" s="1"/>
  <c r="Q20" i="31"/>
  <c r="AY39" i="31"/>
  <c r="S39" i="31"/>
  <c r="AD39" i="31"/>
  <c r="AM39" i="31"/>
  <c r="AX39" i="31"/>
  <c r="R39" i="31"/>
  <c r="AN39" i="31"/>
  <c r="BA39" i="31"/>
  <c r="AF39" i="31"/>
  <c r="Q39" i="31"/>
  <c r="T39" i="31"/>
  <c r="AI39" i="31"/>
  <c r="BC39" i="31"/>
  <c r="AO39" i="31"/>
  <c r="AB39" i="31"/>
  <c r="AQ39" i="31"/>
  <c r="BB39" i="31"/>
  <c r="V39" i="31"/>
  <c r="AE39" i="31"/>
  <c r="AP39" i="31"/>
  <c r="AS39" i="31"/>
  <c r="X39" i="31"/>
  <c r="AK39" i="31"/>
  <c r="P39" i="31"/>
  <c r="AR39" i="31"/>
  <c r="AZ39" i="31"/>
  <c r="AH39" i="31"/>
  <c r="U39" i="31"/>
  <c r="AA39" i="31"/>
  <c r="AL39" i="31"/>
  <c r="AU39" i="31"/>
  <c r="O39" i="31"/>
  <c r="O60" i="31" s="1"/>
  <c r="Z39" i="31"/>
  <c r="BD39" i="31"/>
  <c r="Y39" i="31"/>
  <c r="AV39" i="31"/>
  <c r="AG39" i="31"/>
  <c r="AJ39" i="31"/>
  <c r="AT39" i="31"/>
  <c r="W39" i="31"/>
  <c r="AC39" i="31"/>
  <c r="AW39" i="31"/>
  <c r="O28" i="31"/>
  <c r="O29" i="31" s="1"/>
  <c r="G62" i="31"/>
  <c r="H61" i="31" s="1"/>
  <c r="AW39" i="33"/>
  <c r="AC39" i="33"/>
  <c r="BD39" i="33"/>
  <c r="AA39" i="33"/>
  <c r="AY39" i="33"/>
  <c r="AD39" i="33"/>
  <c r="AB39" i="33"/>
  <c r="AH39" i="33"/>
  <c r="BA39" i="33"/>
  <c r="AP39" i="33"/>
  <c r="AN39" i="33"/>
  <c r="AZ39" i="33"/>
  <c r="AF39" i="33"/>
  <c r="AQ39" i="33"/>
  <c r="AE39" i="33"/>
  <c r="Y39" i="33"/>
  <c r="AJ39" i="33"/>
  <c r="R39" i="33"/>
  <c r="AX39" i="33"/>
  <c r="AV39" i="33"/>
  <c r="BB39" i="33"/>
  <c r="AT39" i="33"/>
  <c r="Q39" i="33"/>
  <c r="AO39" i="33"/>
  <c r="O39" i="33"/>
  <c r="O60" i="33" s="1"/>
  <c r="P39" i="33"/>
  <c r="AI39" i="33"/>
  <c r="X39" i="33"/>
  <c r="Z39" i="33"/>
  <c r="BC39" i="33"/>
  <c r="AR39" i="33"/>
  <c r="AK39" i="33"/>
  <c r="W39" i="33"/>
  <c r="AS39" i="33"/>
  <c r="S39" i="33"/>
  <c r="AL39" i="33"/>
  <c r="AM39" i="33"/>
  <c r="V39" i="33"/>
  <c r="T39" i="33"/>
  <c r="AU39" i="33"/>
  <c r="AG39" i="33"/>
  <c r="U39" i="33"/>
  <c r="F63" i="31"/>
  <c r="F64" i="31" s="1"/>
  <c r="F77" i="31" s="1"/>
  <c r="F80" i="31" s="1"/>
  <c r="F81" i="31" s="1"/>
  <c r="G62" i="33"/>
  <c r="H61" i="33" s="1"/>
  <c r="O28" i="33"/>
  <c r="O29" i="33" s="1"/>
  <c r="P25" i="33" l="1"/>
  <c r="P26" i="33" s="1"/>
  <c r="P25" i="37"/>
  <c r="P26" i="37" s="1"/>
  <c r="P28" i="37" s="1"/>
  <c r="P29" i="37" s="1"/>
  <c r="BC62" i="38"/>
  <c r="BD61" i="38" s="1"/>
  <c r="BD62" i="38" s="1"/>
  <c r="BD63" i="38" s="1"/>
  <c r="BD64" i="38" s="1"/>
  <c r="BD77" i="38" s="1"/>
  <c r="BD80" i="38" s="1"/>
  <c r="Q20" i="37"/>
  <c r="Q20" i="33"/>
  <c r="O28" i="37"/>
  <c r="O29" i="37" s="1"/>
  <c r="K63" i="37"/>
  <c r="K64" i="37" s="1"/>
  <c r="K77" i="37" s="1"/>
  <c r="K80" i="37" s="1"/>
  <c r="K81" i="37" s="1"/>
  <c r="L63" i="37"/>
  <c r="L64" i="37" s="1"/>
  <c r="L77" i="37" s="1"/>
  <c r="L80" i="37" s="1"/>
  <c r="R21" i="31"/>
  <c r="Q21" i="37"/>
  <c r="Q21" i="33"/>
  <c r="BB63" i="38"/>
  <c r="BB64" i="38" s="1"/>
  <c r="BB77" i="38" s="1"/>
  <c r="BB80" i="38" s="1"/>
  <c r="BB81" i="38" s="1"/>
  <c r="M62" i="37"/>
  <c r="N61" i="37" s="1"/>
  <c r="H62" i="31"/>
  <c r="I61" i="31" s="1"/>
  <c r="P28" i="31"/>
  <c r="H62" i="33"/>
  <c r="I61" i="33" s="1"/>
  <c r="G63" i="33"/>
  <c r="G64" i="33" s="1"/>
  <c r="G77" i="33" s="1"/>
  <c r="G80" i="33" s="1"/>
  <c r="G81" i="33" s="1"/>
  <c r="G63" i="31"/>
  <c r="G64" i="31" s="1"/>
  <c r="G77" i="31" s="1"/>
  <c r="G80" i="31" s="1"/>
  <c r="G81" i="31" s="1"/>
  <c r="Q25" i="33"/>
  <c r="Q26" i="33" s="1"/>
  <c r="Z40" i="31"/>
  <c r="AI40" i="31"/>
  <c r="AT40" i="31"/>
  <c r="BC40" i="31"/>
  <c r="W40" i="31"/>
  <c r="AS40" i="31"/>
  <c r="BA40" i="31"/>
  <c r="AW40" i="31"/>
  <c r="AG40" i="31"/>
  <c r="Y40" i="31"/>
  <c r="AC40" i="31"/>
  <c r="Q40" i="31"/>
  <c r="P40" i="31"/>
  <c r="P60" i="31" s="1"/>
  <c r="AH40" i="31"/>
  <c r="AQ40" i="31"/>
  <c r="V40" i="31"/>
  <c r="T40" i="31"/>
  <c r="X40" i="31"/>
  <c r="AX40" i="31"/>
  <c r="R40" i="31"/>
  <c r="AA40" i="31"/>
  <c r="AL40" i="31"/>
  <c r="AU40" i="31"/>
  <c r="AZ40" i="31"/>
  <c r="AK40" i="31"/>
  <c r="AF40" i="31"/>
  <c r="AP40" i="31"/>
  <c r="AY40" i="31"/>
  <c r="S40" i="31"/>
  <c r="AD40" i="31"/>
  <c r="AM40" i="31"/>
  <c r="AJ40" i="31"/>
  <c r="AR40" i="31"/>
  <c r="U40" i="31"/>
  <c r="BD40" i="31"/>
  <c r="AO40" i="31"/>
  <c r="BB40" i="31"/>
  <c r="AE40" i="31"/>
  <c r="AB40" i="31"/>
  <c r="AN40" i="31"/>
  <c r="AV40" i="31"/>
  <c r="AU40" i="33"/>
  <c r="AV40" i="33"/>
  <c r="AA40" i="33"/>
  <c r="AL40" i="33"/>
  <c r="X40" i="33"/>
  <c r="BC40" i="33"/>
  <c r="R40" i="33"/>
  <c r="AR40" i="33"/>
  <c r="AI40" i="33"/>
  <c r="Y40" i="33"/>
  <c r="U40" i="33"/>
  <c r="Z40" i="33"/>
  <c r="AO40" i="33"/>
  <c r="AY40" i="33"/>
  <c r="Q40" i="33"/>
  <c r="AE40" i="33"/>
  <c r="T40" i="33"/>
  <c r="AB40" i="33"/>
  <c r="V40" i="33"/>
  <c r="W40" i="33"/>
  <c r="AM40" i="33"/>
  <c r="AF40" i="33"/>
  <c r="AG40" i="33"/>
  <c r="AT40" i="33"/>
  <c r="AK40" i="33"/>
  <c r="BB40" i="33"/>
  <c r="S40" i="33"/>
  <c r="AP40" i="33"/>
  <c r="AC40" i="33"/>
  <c r="AQ40" i="33"/>
  <c r="AN40" i="33"/>
  <c r="AW40" i="33"/>
  <c r="AX40" i="33"/>
  <c r="AS40" i="33"/>
  <c r="P40" i="33"/>
  <c r="P60" i="33" s="1"/>
  <c r="AD40" i="33"/>
  <c r="AZ40" i="33"/>
  <c r="AJ40" i="33"/>
  <c r="BA40" i="33"/>
  <c r="AH40" i="33"/>
  <c r="BD40" i="33"/>
  <c r="P28" i="33"/>
  <c r="Q25" i="31"/>
  <c r="Q26" i="31" s="1"/>
  <c r="R20" i="31"/>
  <c r="BC63" i="38" l="1"/>
  <c r="BC64" i="38" s="1"/>
  <c r="BC77" i="38" s="1"/>
  <c r="BC80" i="38" s="1"/>
  <c r="Q25" i="37"/>
  <c r="Q26" i="37" s="1"/>
  <c r="L81" i="37"/>
  <c r="R20" i="37"/>
  <c r="R20" i="33"/>
  <c r="N62" i="37"/>
  <c r="O61" i="37" s="1"/>
  <c r="O62" i="37" s="1"/>
  <c r="P61" i="37" s="1"/>
  <c r="S21" i="31"/>
  <c r="R21" i="37"/>
  <c r="R21" i="33"/>
  <c r="R25" i="33" s="1"/>
  <c r="R26" i="33" s="1"/>
  <c r="Q28" i="37"/>
  <c r="AY40" i="37"/>
  <c r="AI40" i="37"/>
  <c r="S40" i="37"/>
  <c r="AN40" i="37"/>
  <c r="R40" i="37"/>
  <c r="AL40" i="37"/>
  <c r="Q40" i="37"/>
  <c r="U40" i="37"/>
  <c r="T40" i="37"/>
  <c r="P40" i="37"/>
  <c r="P60" i="37" s="1"/>
  <c r="AA40" i="37"/>
  <c r="AB40" i="37"/>
  <c r="AK40" i="37"/>
  <c r="AU40" i="37"/>
  <c r="AE40" i="37"/>
  <c r="BD40" i="37"/>
  <c r="AH40" i="37"/>
  <c r="BB40" i="37"/>
  <c r="AG40" i="37"/>
  <c r="BA40" i="37"/>
  <c r="AZ40" i="37"/>
  <c r="AV40" i="37"/>
  <c r="AT40" i="37"/>
  <c r="AC40" i="37"/>
  <c r="AP40" i="37"/>
  <c r="BC40" i="37"/>
  <c r="AM40" i="37"/>
  <c r="W40" i="37"/>
  <c r="AS40" i="37"/>
  <c r="X40" i="37"/>
  <c r="AR40" i="37"/>
  <c r="V40" i="37"/>
  <c r="AF40" i="37"/>
  <c r="AD40" i="37"/>
  <c r="Z40" i="37"/>
  <c r="AJ40" i="37"/>
  <c r="AQ40" i="37"/>
  <c r="AX40" i="37"/>
  <c r="AW40" i="37"/>
  <c r="AO40" i="37"/>
  <c r="Y40" i="37"/>
  <c r="BC81" i="38"/>
  <c r="BD81" i="38" s="1"/>
  <c r="BD41" i="37"/>
  <c r="AQ41" i="37"/>
  <c r="AA41" i="37"/>
  <c r="AP41" i="37"/>
  <c r="U41" i="37"/>
  <c r="AD41" i="37"/>
  <c r="AH41" i="37"/>
  <c r="V41" i="37"/>
  <c r="AB41" i="37"/>
  <c r="AV41" i="37"/>
  <c r="AF41" i="37"/>
  <c r="AR41" i="37"/>
  <c r="BB41" i="37"/>
  <c r="AZ41" i="37"/>
  <c r="AM41" i="37"/>
  <c r="W41" i="37"/>
  <c r="AK41" i="37"/>
  <c r="AU41" i="37"/>
  <c r="Y41" i="37"/>
  <c r="X41" i="37"/>
  <c r="BC41" i="37"/>
  <c r="BA41" i="37"/>
  <c r="AX41" i="37"/>
  <c r="AO41" i="37"/>
  <c r="Q41" i="37"/>
  <c r="Q60" i="37" s="1"/>
  <c r="AT41" i="37"/>
  <c r="AW41" i="37"/>
  <c r="AE41" i="37"/>
  <c r="AY41" i="37"/>
  <c r="Z41" i="37"/>
  <c r="AJ41" i="37"/>
  <c r="AS41" i="37"/>
  <c r="AG41" i="37"/>
  <c r="AC41" i="37"/>
  <c r="AL41" i="37"/>
  <c r="R41" i="37"/>
  <c r="AI41" i="37"/>
  <c r="S41" i="37"/>
  <c r="T41" i="37"/>
  <c r="AN41" i="37"/>
  <c r="M63" i="37"/>
  <c r="M64" i="37" s="1"/>
  <c r="M77" i="37" s="1"/>
  <c r="M80" i="37" s="1"/>
  <c r="H63" i="33"/>
  <c r="H64" i="33" s="1"/>
  <c r="H77" i="33" s="1"/>
  <c r="H80" i="33" s="1"/>
  <c r="H81" i="33" s="1"/>
  <c r="AU41" i="33"/>
  <c r="V41" i="33"/>
  <c r="Q41" i="33"/>
  <c r="Q60" i="33" s="1"/>
  <c r="AX41" i="33"/>
  <c r="AK41" i="33"/>
  <c r="BC41" i="33"/>
  <c r="AD41" i="33"/>
  <c r="AJ41" i="33"/>
  <c r="S41" i="33"/>
  <c r="BA41" i="33"/>
  <c r="AN41" i="33"/>
  <c r="AH41" i="33"/>
  <c r="AM41" i="33"/>
  <c r="BD41" i="33"/>
  <c r="AP41" i="33"/>
  <c r="U41" i="33"/>
  <c r="AL41" i="33"/>
  <c r="AA41" i="33"/>
  <c r="AT41" i="33"/>
  <c r="AI41" i="33"/>
  <c r="AE41" i="33"/>
  <c r="T41" i="33"/>
  <c r="AB41" i="33"/>
  <c r="Y41" i="33"/>
  <c r="AR41" i="33"/>
  <c r="AG41" i="33"/>
  <c r="AZ41" i="33"/>
  <c r="BB41" i="33"/>
  <c r="AS41" i="33"/>
  <c r="AQ41" i="33"/>
  <c r="R41" i="33"/>
  <c r="AO41" i="33"/>
  <c r="W41" i="33"/>
  <c r="X41" i="33"/>
  <c r="AY41" i="33"/>
  <c r="Z41" i="33"/>
  <c r="AW41" i="33"/>
  <c r="AF41" i="33"/>
  <c r="AC41" i="33"/>
  <c r="AV41" i="33"/>
  <c r="Q28" i="33"/>
  <c r="Q29" i="33" s="1"/>
  <c r="AV41" i="31"/>
  <c r="BA41" i="31"/>
  <c r="S41" i="31"/>
  <c r="AJ41" i="31"/>
  <c r="AM41" i="31"/>
  <c r="AH41" i="31"/>
  <c r="AT41" i="31"/>
  <c r="Q41" i="31"/>
  <c r="Q60" i="31" s="1"/>
  <c r="AS41" i="31"/>
  <c r="V41" i="31"/>
  <c r="AA41" i="31"/>
  <c r="AU41" i="31"/>
  <c r="U41" i="31"/>
  <c r="AL41" i="31"/>
  <c r="AN41" i="31"/>
  <c r="AQ41" i="31"/>
  <c r="BD41" i="31"/>
  <c r="AB41" i="31"/>
  <c r="AE41" i="31"/>
  <c r="R41" i="31"/>
  <c r="AD41" i="31"/>
  <c r="BB41" i="31"/>
  <c r="AC41" i="31"/>
  <c r="AO41" i="31"/>
  <c r="AZ41" i="31"/>
  <c r="AR41" i="31"/>
  <c r="AG41" i="31"/>
  <c r="AF41" i="31"/>
  <c r="AI41" i="31"/>
  <c r="BC41" i="31"/>
  <c r="T41" i="31"/>
  <c r="W41" i="31"/>
  <c r="AK41" i="31"/>
  <c r="AW41" i="31"/>
  <c r="AP41" i="31"/>
  <c r="AX41" i="31"/>
  <c r="Y41" i="31"/>
  <c r="X41" i="31"/>
  <c r="AY41" i="31"/>
  <c r="Z41" i="31"/>
  <c r="R25" i="31"/>
  <c r="R26" i="31" s="1"/>
  <c r="S20" i="31"/>
  <c r="I62" i="31"/>
  <c r="J61" i="31" s="1"/>
  <c r="Q28" i="31"/>
  <c r="Q29" i="31" s="1"/>
  <c r="I62" i="33"/>
  <c r="J61" i="33" s="1"/>
  <c r="H63" i="31"/>
  <c r="H64" i="31" s="1"/>
  <c r="H77" i="31" s="1"/>
  <c r="H80" i="31" s="1"/>
  <c r="H81" i="31" s="1"/>
  <c r="P29" i="33"/>
  <c r="P29" i="31"/>
  <c r="M81" i="37" l="1"/>
  <c r="N63" i="37"/>
  <c r="N64" i="37" s="1"/>
  <c r="N77" i="37" s="1"/>
  <c r="N80" i="37" s="1"/>
  <c r="P62" i="37"/>
  <c r="Q61" i="37" s="1"/>
  <c r="BC42" i="37"/>
  <c r="AC42" i="37"/>
  <c r="AV42" i="37"/>
  <c r="AO42" i="37"/>
  <c r="AN42" i="37"/>
  <c r="BA42" i="37"/>
  <c r="AF42" i="37"/>
  <c r="AJ42" i="37"/>
  <c r="AI42" i="37"/>
  <c r="AH42" i="37"/>
  <c r="BD42" i="37"/>
  <c r="AE42" i="37"/>
  <c r="U42" i="37"/>
  <c r="AT42" i="37"/>
  <c r="AQ42" i="37"/>
  <c r="AA42" i="37"/>
  <c r="AW42" i="37"/>
  <c r="AG42" i="37"/>
  <c r="AX42" i="37"/>
  <c r="R42" i="37"/>
  <c r="R60" i="37" s="1"/>
  <c r="V42" i="37"/>
  <c r="T42" i="37"/>
  <c r="X42" i="37"/>
  <c r="AM42" i="37"/>
  <c r="W42" i="37"/>
  <c r="AS42" i="37"/>
  <c r="AP42" i="37"/>
  <c r="BB42" i="37"/>
  <c r="AZ42" i="37"/>
  <c r="AL42" i="37"/>
  <c r="AY42" i="37"/>
  <c r="S42" i="37"/>
  <c r="Y42" i="37"/>
  <c r="AR42" i="37"/>
  <c r="AB42" i="37"/>
  <c r="AU42" i="37"/>
  <c r="AK42" i="37"/>
  <c r="Z42" i="37"/>
  <c r="AD42" i="37"/>
  <c r="Q62" i="37"/>
  <c r="R61" i="37" s="1"/>
  <c r="O63" i="37"/>
  <c r="O64" i="37" s="1"/>
  <c r="O77" i="37" s="1"/>
  <c r="O80" i="37" s="1"/>
  <c r="S20" i="37"/>
  <c r="S20" i="33"/>
  <c r="N81" i="37"/>
  <c r="Q29" i="37"/>
  <c r="T21" i="31"/>
  <c r="S21" i="37"/>
  <c r="S21" i="33"/>
  <c r="R25" i="37"/>
  <c r="R26" i="37" s="1"/>
  <c r="I63" i="33"/>
  <c r="I64" i="33" s="1"/>
  <c r="I77" i="33" s="1"/>
  <c r="I80" i="33" s="1"/>
  <c r="I81" i="33" s="1"/>
  <c r="I63" i="31"/>
  <c r="I64" i="31" s="1"/>
  <c r="I77" i="31" s="1"/>
  <c r="I80" i="31" s="1"/>
  <c r="I81" i="31" s="1"/>
  <c r="R28" i="33"/>
  <c r="R29" i="33" s="1"/>
  <c r="S25" i="31"/>
  <c r="S26" i="31" s="1"/>
  <c r="T20" i="31"/>
  <c r="AV42" i="33"/>
  <c r="W42" i="33"/>
  <c r="AX42" i="33"/>
  <c r="AY42" i="33"/>
  <c r="AD42" i="33"/>
  <c r="AN42" i="33"/>
  <c r="AW42" i="33"/>
  <c r="R42" i="33"/>
  <c r="R60" i="33" s="1"/>
  <c r="AQ42" i="33"/>
  <c r="BA42" i="33"/>
  <c r="AB42" i="33"/>
  <c r="AE42" i="33"/>
  <c r="T42" i="33"/>
  <c r="AF42" i="33"/>
  <c r="AG42" i="33"/>
  <c r="Z42" i="33"/>
  <c r="AI42" i="33"/>
  <c r="U42" i="33"/>
  <c r="X42" i="33"/>
  <c r="BB42" i="33"/>
  <c r="AZ42" i="33"/>
  <c r="AA42" i="33"/>
  <c r="AP42" i="33"/>
  <c r="AM42" i="33"/>
  <c r="BD42" i="33"/>
  <c r="AT42" i="33"/>
  <c r="BC42" i="33"/>
  <c r="AL42" i="33"/>
  <c r="AR42" i="33"/>
  <c r="S42" i="33"/>
  <c r="AH42" i="33"/>
  <c r="AU42" i="33"/>
  <c r="V42" i="33"/>
  <c r="AJ42" i="33"/>
  <c r="AO42" i="33"/>
  <c r="AS42" i="33"/>
  <c r="AK42" i="33"/>
  <c r="Y42" i="33"/>
  <c r="AC42" i="33"/>
  <c r="AR42" i="31"/>
  <c r="AI42" i="31"/>
  <c r="R42" i="31"/>
  <c r="R60" i="31" s="1"/>
  <c r="BC42" i="31"/>
  <c r="W42" i="31"/>
  <c r="AL42" i="31"/>
  <c r="AT42" i="31"/>
  <c r="V42" i="31"/>
  <c r="AG42" i="31"/>
  <c r="AH42" i="31"/>
  <c r="AV42" i="31"/>
  <c r="Z42" i="31"/>
  <c r="AX42" i="31"/>
  <c r="AJ42" i="31"/>
  <c r="AA42" i="31"/>
  <c r="BD42" i="31"/>
  <c r="AU42" i="31"/>
  <c r="AB42" i="31"/>
  <c r="AS42" i="31"/>
  <c r="BA42" i="31"/>
  <c r="AW42" i="31"/>
  <c r="Y42" i="31"/>
  <c r="AO42" i="31"/>
  <c r="AC42" i="31"/>
  <c r="AZ42" i="31"/>
  <c r="AQ42" i="31"/>
  <c r="T42" i="31"/>
  <c r="AN42" i="31"/>
  <c r="AE42" i="31"/>
  <c r="BB42" i="31"/>
  <c r="X42" i="31"/>
  <c r="U42" i="31"/>
  <c r="AP42" i="31"/>
  <c r="AD42" i="31"/>
  <c r="AY42" i="31"/>
  <c r="S42" i="31"/>
  <c r="AM42" i="31"/>
  <c r="AK42" i="31"/>
  <c r="AF42" i="31"/>
  <c r="R28" i="31"/>
  <c r="R29" i="31" s="1"/>
  <c r="J62" i="33"/>
  <c r="K61" i="33" s="1"/>
  <c r="J62" i="31"/>
  <c r="K61" i="31" s="1"/>
  <c r="S25" i="33" l="1"/>
  <c r="S26" i="33" s="1"/>
  <c r="P63" i="37"/>
  <c r="P64" i="37" s="1"/>
  <c r="P77" i="37" s="1"/>
  <c r="P80" i="37" s="1"/>
  <c r="R28" i="37"/>
  <c r="R29" i="37" s="1"/>
  <c r="T20" i="37"/>
  <c r="T20" i="33"/>
  <c r="U21" i="31"/>
  <c r="T21" i="37"/>
  <c r="T21" i="33"/>
  <c r="S25" i="37"/>
  <c r="S26" i="37" s="1"/>
  <c r="S28" i="37" s="1"/>
  <c r="O81" i="37"/>
  <c r="Q63" i="37"/>
  <c r="Q64" i="37" s="1"/>
  <c r="Q77" i="37" s="1"/>
  <c r="Q80" i="37" s="1"/>
  <c r="J63" i="31"/>
  <c r="J64" i="31" s="1"/>
  <c r="J77" i="31" s="1"/>
  <c r="J80" i="31" s="1"/>
  <c r="J81" i="31" s="1"/>
  <c r="J63" i="33"/>
  <c r="J64" i="33" s="1"/>
  <c r="J77" i="33" s="1"/>
  <c r="J80" i="33" s="1"/>
  <c r="J81" i="33" s="1"/>
  <c r="K62" i="31"/>
  <c r="L61" i="31" s="1"/>
  <c r="S28" i="33"/>
  <c r="S29" i="33" s="1"/>
  <c r="K62" i="33"/>
  <c r="L61" i="33" s="1"/>
  <c r="T25" i="31"/>
  <c r="T26" i="31" s="1"/>
  <c r="U20" i="31"/>
  <c r="BD43" i="31"/>
  <c r="X43" i="31"/>
  <c r="AC43" i="31"/>
  <c r="AJ43" i="31"/>
  <c r="AO43" i="31"/>
  <c r="AH43" i="31"/>
  <c r="AT43" i="31"/>
  <c r="S43" i="31"/>
  <c r="S60" i="31" s="1"/>
  <c r="AE43" i="31"/>
  <c r="AQ43" i="31"/>
  <c r="AF43" i="31"/>
  <c r="AR43" i="31"/>
  <c r="AX43" i="31"/>
  <c r="AI43" i="31"/>
  <c r="AV43" i="31"/>
  <c r="BA43" i="31"/>
  <c r="U43" i="31"/>
  <c r="AB43" i="31"/>
  <c r="AG43" i="31"/>
  <c r="BC43" i="31"/>
  <c r="AD43" i="31"/>
  <c r="AP43" i="31"/>
  <c r="BB43" i="31"/>
  <c r="AA43" i="31"/>
  <c r="AW43" i="31"/>
  <c r="AU43" i="31"/>
  <c r="AN43" i="31"/>
  <c r="AS43" i="31"/>
  <c r="AZ43" i="31"/>
  <c r="T43" i="31"/>
  <c r="Y43" i="31"/>
  <c r="AM43" i="31"/>
  <c r="AY43" i="31"/>
  <c r="Z43" i="31"/>
  <c r="AL43" i="31"/>
  <c r="AK43" i="31"/>
  <c r="W43" i="31"/>
  <c r="V43" i="31"/>
  <c r="S28" i="31"/>
  <c r="S29" i="31" s="1"/>
  <c r="AU43" i="33"/>
  <c r="AG43" i="33"/>
  <c r="AB43" i="33"/>
  <c r="AW43" i="33"/>
  <c r="AE43" i="33"/>
  <c r="AS43" i="33"/>
  <c r="AA43" i="33"/>
  <c r="AY43" i="33"/>
  <c r="AL43" i="33"/>
  <c r="AV43" i="33"/>
  <c r="BD43" i="33"/>
  <c r="AQ43" i="33"/>
  <c r="AC43" i="33"/>
  <c r="Z43" i="33"/>
  <c r="AF43" i="33"/>
  <c r="U43" i="33"/>
  <c r="W43" i="33"/>
  <c r="S43" i="33"/>
  <c r="S60" i="33" s="1"/>
  <c r="AD43" i="33"/>
  <c r="AM43" i="33"/>
  <c r="AK43" i="33"/>
  <c r="AT43" i="33"/>
  <c r="AO43" i="33"/>
  <c r="AI43" i="33"/>
  <c r="T43" i="33"/>
  <c r="AZ43" i="33"/>
  <c r="Y43" i="33"/>
  <c r="X43" i="33"/>
  <c r="AH43" i="33"/>
  <c r="BA43" i="33"/>
  <c r="AX43" i="33"/>
  <c r="AJ43" i="33"/>
  <c r="BC43" i="33"/>
  <c r="AR43" i="33"/>
  <c r="AN43" i="33"/>
  <c r="BB43" i="33"/>
  <c r="AP43" i="33"/>
  <c r="V43" i="33"/>
  <c r="P81" i="37" l="1"/>
  <c r="T25" i="37"/>
  <c r="T26" i="37" s="1"/>
  <c r="T25" i="33"/>
  <c r="T26" i="33" s="1"/>
  <c r="U20" i="37"/>
  <c r="U20" i="33"/>
  <c r="Q81" i="37"/>
  <c r="S29" i="37"/>
  <c r="AV44" i="37"/>
  <c r="AF44" i="37"/>
  <c r="BB44" i="37"/>
  <c r="AL44" i="37"/>
  <c r="V44" i="37"/>
  <c r="AE44" i="37"/>
  <c r="AC44" i="37"/>
  <c r="AK44" i="37"/>
  <c r="AN44" i="37"/>
  <c r="AD44" i="37"/>
  <c r="AY44" i="37"/>
  <c r="AR44" i="37"/>
  <c r="AB44" i="37"/>
  <c r="AX44" i="37"/>
  <c r="AH44" i="37"/>
  <c r="BC44" i="37"/>
  <c r="U44" i="37"/>
  <c r="BD44" i="37"/>
  <c r="X44" i="37"/>
  <c r="AU44" i="37"/>
  <c r="AI44" i="37"/>
  <c r="AZ44" i="37"/>
  <c r="AJ44" i="37"/>
  <c r="T44" i="37"/>
  <c r="AP44" i="37"/>
  <c r="Z44" i="37"/>
  <c r="AM44" i="37"/>
  <c r="AQ44" i="37"/>
  <c r="AO44" i="37"/>
  <c r="AW44" i="37"/>
  <c r="AG44" i="37"/>
  <c r="AA44" i="37"/>
  <c r="W44" i="37"/>
  <c r="Y44" i="37"/>
  <c r="AT44" i="37"/>
  <c r="BA44" i="37"/>
  <c r="AS44" i="37"/>
  <c r="T28" i="37"/>
  <c r="T29" i="37" s="1"/>
  <c r="V21" i="31"/>
  <c r="U21" i="37"/>
  <c r="U21" i="33"/>
  <c r="AT43" i="37"/>
  <c r="AY43" i="37"/>
  <c r="AB43" i="37"/>
  <c r="AW43" i="37"/>
  <c r="AG43" i="37"/>
  <c r="BC43" i="37"/>
  <c r="AM43" i="37"/>
  <c r="W43" i="37"/>
  <c r="AJ43" i="37"/>
  <c r="AL43" i="37"/>
  <c r="AH43" i="37"/>
  <c r="AX43" i="37"/>
  <c r="AN43" i="37"/>
  <c r="AI43" i="37"/>
  <c r="AD43" i="37"/>
  <c r="AO43" i="37"/>
  <c r="Y43" i="37"/>
  <c r="AU43" i="37"/>
  <c r="AE43" i="37"/>
  <c r="AZ43" i="37"/>
  <c r="T43" i="37"/>
  <c r="BD43" i="37"/>
  <c r="BB43" i="37"/>
  <c r="AP43" i="37"/>
  <c r="BA43" i="37"/>
  <c r="AK43" i="37"/>
  <c r="U43" i="37"/>
  <c r="AQ43" i="37"/>
  <c r="AA43" i="37"/>
  <c r="AR43" i="37"/>
  <c r="AV43" i="37"/>
  <c r="AF43" i="37"/>
  <c r="V43" i="37"/>
  <c r="AS43" i="37"/>
  <c r="AC43" i="37"/>
  <c r="S43" i="37"/>
  <c r="S60" i="37" s="1"/>
  <c r="Z43" i="37"/>
  <c r="X43" i="37"/>
  <c r="R62" i="37"/>
  <c r="K63" i="33"/>
  <c r="K64" i="33" s="1"/>
  <c r="K77" i="33" s="1"/>
  <c r="K80" i="33" s="1"/>
  <c r="K81" i="33" s="1"/>
  <c r="AW44" i="31"/>
  <c r="BB44" i="31"/>
  <c r="V44" i="31"/>
  <c r="AC44" i="31"/>
  <c r="AH44" i="31"/>
  <c r="AV44" i="31"/>
  <c r="BD44" i="31"/>
  <c r="AZ44" i="31"/>
  <c r="BC44" i="31"/>
  <c r="AR44" i="31"/>
  <c r="AN44" i="31"/>
  <c r="AB44" i="31"/>
  <c r="AD44" i="31"/>
  <c r="AK44" i="31"/>
  <c r="AI44" i="31"/>
  <c r="AJ44" i="31"/>
  <c r="AO44" i="31"/>
  <c r="AT44" i="31"/>
  <c r="BA44" i="31"/>
  <c r="U44" i="31"/>
  <c r="Z44" i="31"/>
  <c r="AF44" i="31"/>
  <c r="T44" i="31"/>
  <c r="T60" i="31" s="1"/>
  <c r="AA44" i="31"/>
  <c r="W44" i="31"/>
  <c r="AG44" i="31"/>
  <c r="AL44" i="31"/>
  <c r="AS44" i="31"/>
  <c r="AX44" i="31"/>
  <c r="AQ44" i="31"/>
  <c r="AY44" i="31"/>
  <c r="X44" i="31"/>
  <c r="AE44" i="31"/>
  <c r="AM44" i="31"/>
  <c r="Y44" i="31"/>
  <c r="AP44" i="31"/>
  <c r="AU44" i="31"/>
  <c r="U25" i="31"/>
  <c r="U26" i="31" s="1"/>
  <c r="V20" i="31"/>
  <c r="L62" i="31"/>
  <c r="M61" i="31" s="1"/>
  <c r="T28" i="31"/>
  <c r="T29" i="31" s="1"/>
  <c r="V44" i="33"/>
  <c r="AO44" i="33"/>
  <c r="AX44" i="33"/>
  <c r="AW44" i="33"/>
  <c r="BA44" i="33"/>
  <c r="AY44" i="33"/>
  <c r="T44" i="33"/>
  <c r="T60" i="33" s="1"/>
  <c r="Z44" i="33"/>
  <c r="AZ44" i="33"/>
  <c r="AG44" i="33"/>
  <c r="AI44" i="33"/>
  <c r="AD44" i="33"/>
  <c r="AM44" i="33"/>
  <c r="AN44" i="33"/>
  <c r="AK44" i="33"/>
  <c r="AH44" i="33"/>
  <c r="AB44" i="33"/>
  <c r="AU44" i="33"/>
  <c r="AC44" i="33"/>
  <c r="AJ44" i="33"/>
  <c r="AS44" i="33"/>
  <c r="AV44" i="33"/>
  <c r="AL44" i="33"/>
  <c r="AQ44" i="33"/>
  <c r="W44" i="33"/>
  <c r="BB44" i="33"/>
  <c r="BC44" i="33"/>
  <c r="U44" i="33"/>
  <c r="BD44" i="33"/>
  <c r="AE44" i="33"/>
  <c r="AT44" i="33"/>
  <c r="AR44" i="33"/>
  <c r="AF44" i="33"/>
  <c r="X44" i="33"/>
  <c r="Y44" i="33"/>
  <c r="AA44" i="33"/>
  <c r="AP44" i="33"/>
  <c r="K63" i="31"/>
  <c r="K64" i="31" s="1"/>
  <c r="K77" i="31" s="1"/>
  <c r="K80" i="31" s="1"/>
  <c r="K81" i="31" s="1"/>
  <c r="T28" i="33"/>
  <c r="L62" i="33"/>
  <c r="M61" i="33" s="1"/>
  <c r="U25" i="33" l="1"/>
  <c r="U26" i="33" s="1"/>
  <c r="U28" i="33" s="1"/>
  <c r="T60" i="37"/>
  <c r="S61" i="37"/>
  <c r="R63" i="37"/>
  <c r="R64" i="37" s="1"/>
  <c r="R77" i="37" s="1"/>
  <c r="R80" i="37" s="1"/>
  <c r="R81" i="37" s="1"/>
  <c r="AZ45" i="37"/>
  <c r="BB45" i="37"/>
  <c r="AA45" i="37"/>
  <c r="AG45" i="37"/>
  <c r="AR45" i="37"/>
  <c r="AT45" i="37"/>
  <c r="AQ45" i="37"/>
  <c r="Y45" i="37"/>
  <c r="AV45" i="37"/>
  <c r="AF45" i="37"/>
  <c r="AX45" i="37"/>
  <c r="AH45" i="37"/>
  <c r="AW45" i="37"/>
  <c r="BA45" i="37"/>
  <c r="AB45" i="37"/>
  <c r="AD45" i="37"/>
  <c r="AM45" i="37"/>
  <c r="AE45" i="37"/>
  <c r="BD45" i="37"/>
  <c r="AN45" i="37"/>
  <c r="X45" i="37"/>
  <c r="AP45" i="37"/>
  <c r="Z45" i="37"/>
  <c r="AI45" i="37"/>
  <c r="AC45" i="37"/>
  <c r="AS45" i="37"/>
  <c r="BC45" i="37"/>
  <c r="AJ45" i="37"/>
  <c r="AL45" i="37"/>
  <c r="V45" i="37"/>
  <c r="AU45" i="37"/>
  <c r="W45" i="37"/>
  <c r="AY45" i="37"/>
  <c r="AK45" i="37"/>
  <c r="AO45" i="37"/>
  <c r="U45" i="37"/>
  <c r="U60" i="37" s="1"/>
  <c r="V20" i="37"/>
  <c r="V20" i="33"/>
  <c r="W21" i="31"/>
  <c r="V21" i="37"/>
  <c r="V21" i="33"/>
  <c r="U25" i="37"/>
  <c r="U26" i="37" s="1"/>
  <c r="AX45" i="33"/>
  <c r="AS45" i="33"/>
  <c r="AM45" i="33"/>
  <c r="Y45" i="33"/>
  <c r="U45" i="33"/>
  <c r="U60" i="33" s="1"/>
  <c r="AO45" i="33"/>
  <c r="AG45" i="33"/>
  <c r="AL45" i="33"/>
  <c r="AC45" i="33"/>
  <c r="AE45" i="33"/>
  <c r="AU45" i="33"/>
  <c r="AR45" i="33"/>
  <c r="AK45" i="33"/>
  <c r="AB45" i="33"/>
  <c r="AH45" i="33"/>
  <c r="X45" i="33"/>
  <c r="AT45" i="33"/>
  <c r="AN45" i="33"/>
  <c r="BA45" i="33"/>
  <c r="BD45" i="33"/>
  <c r="AF45" i="33"/>
  <c r="V45" i="33"/>
  <c r="AA45" i="33"/>
  <c r="BB45" i="33"/>
  <c r="AZ45" i="33"/>
  <c r="BC45" i="33"/>
  <c r="AD45" i="33"/>
  <c r="AV45" i="33"/>
  <c r="AP45" i="33"/>
  <c r="AI45" i="33"/>
  <c r="AW45" i="33"/>
  <c r="AJ45" i="33"/>
  <c r="W45" i="33"/>
  <c r="AQ45" i="33"/>
  <c r="Z45" i="33"/>
  <c r="AY45" i="33"/>
  <c r="M62" i="33"/>
  <c r="N61" i="33" s="1"/>
  <c r="AM45" i="31"/>
  <c r="AR45" i="31"/>
  <c r="AQ45" i="31"/>
  <c r="AV45" i="31"/>
  <c r="AO45" i="31"/>
  <c r="BA45" i="31"/>
  <c r="Z45" i="31"/>
  <c r="AL45" i="31"/>
  <c r="AX45" i="31"/>
  <c r="AU45" i="31"/>
  <c r="BD45" i="31"/>
  <c r="AP45" i="31"/>
  <c r="BB45" i="31"/>
  <c r="AE45" i="31"/>
  <c r="AJ45" i="31"/>
  <c r="AI45" i="31"/>
  <c r="AN45" i="31"/>
  <c r="Y45" i="31"/>
  <c r="AK45" i="31"/>
  <c r="AW45" i="31"/>
  <c r="V45" i="31"/>
  <c r="AH45" i="31"/>
  <c r="AZ45" i="31"/>
  <c r="X45" i="31"/>
  <c r="BC45" i="31"/>
  <c r="W45" i="31"/>
  <c r="AB45" i="31"/>
  <c r="AA45" i="31"/>
  <c r="AF45" i="31"/>
  <c r="AT45" i="31"/>
  <c r="U45" i="31"/>
  <c r="U60" i="31" s="1"/>
  <c r="AG45" i="31"/>
  <c r="AS45" i="31"/>
  <c r="AY45" i="31"/>
  <c r="AD45" i="31"/>
  <c r="AC45" i="31"/>
  <c r="U28" i="31"/>
  <c r="U29" i="31" s="1"/>
  <c r="U29" i="33"/>
  <c r="W46" i="33"/>
  <c r="AH46" i="33"/>
  <c r="AI46" i="33"/>
  <c r="Z46" i="33"/>
  <c r="AU46" i="33"/>
  <c r="AP46" i="33"/>
  <c r="AN46" i="33"/>
  <c r="V46" i="33"/>
  <c r="AJ46" i="33"/>
  <c r="AM46" i="33"/>
  <c r="AY46" i="33"/>
  <c r="Y46" i="33"/>
  <c r="AR46" i="33"/>
  <c r="AL46" i="33"/>
  <c r="AD46" i="33"/>
  <c r="BB46" i="33"/>
  <c r="X46" i="33"/>
  <c r="AE46" i="33"/>
  <c r="BD46" i="33"/>
  <c r="AQ46" i="33"/>
  <c r="AK46" i="33"/>
  <c r="AB46" i="33"/>
  <c r="BC46" i="33"/>
  <c r="BA46" i="33"/>
  <c r="AT46" i="33"/>
  <c r="AG46" i="33"/>
  <c r="AX46" i="33"/>
  <c r="AW46" i="33"/>
  <c r="AZ46" i="33"/>
  <c r="AA46" i="33"/>
  <c r="AS46" i="33"/>
  <c r="AF46" i="33"/>
  <c r="AV46" i="33"/>
  <c r="AC46" i="33"/>
  <c r="AO46" i="33"/>
  <c r="L63" i="33"/>
  <c r="L64" i="33" s="1"/>
  <c r="L77" i="33" s="1"/>
  <c r="L80" i="33" s="1"/>
  <c r="L81" i="33" s="1"/>
  <c r="M62" i="31"/>
  <c r="N61" i="31" s="1"/>
  <c r="V25" i="31"/>
  <c r="V26" i="31" s="1"/>
  <c r="W20" i="31"/>
  <c r="T29" i="33"/>
  <c r="L63" i="31"/>
  <c r="L64" i="31" s="1"/>
  <c r="L77" i="31" s="1"/>
  <c r="L80" i="31" s="1"/>
  <c r="L81" i="31" s="1"/>
  <c r="V25" i="37" l="1"/>
  <c r="V26" i="37" s="1"/>
  <c r="V28" i="37" s="1"/>
  <c r="V25" i="33"/>
  <c r="V26" i="33" s="1"/>
  <c r="X21" i="31"/>
  <c r="W21" i="37"/>
  <c r="W21" i="33"/>
  <c r="AU47" i="37"/>
  <c r="AE47" i="37"/>
  <c r="AW47" i="37"/>
  <c r="AG47" i="37"/>
  <c r="AT47" i="37"/>
  <c r="AR47" i="37"/>
  <c r="AN47" i="37"/>
  <c r="AF47" i="37"/>
  <c r="Y47" i="37"/>
  <c r="AV47" i="37"/>
  <c r="AQ47" i="37"/>
  <c r="AA47" i="37"/>
  <c r="AS47" i="37"/>
  <c r="AC47" i="37"/>
  <c r="AL47" i="37"/>
  <c r="AJ47" i="37"/>
  <c r="X47" i="37"/>
  <c r="Z47" i="37"/>
  <c r="BC47" i="37"/>
  <c r="AO47" i="37"/>
  <c r="AB47" i="37"/>
  <c r="AY47" i="37"/>
  <c r="AI47" i="37"/>
  <c r="BA47" i="37"/>
  <c r="AK47" i="37"/>
  <c r="BB47" i="37"/>
  <c r="AZ47" i="37"/>
  <c r="BD47" i="37"/>
  <c r="AH47" i="37"/>
  <c r="AP47" i="37"/>
  <c r="AM47" i="37"/>
  <c r="W47" i="37"/>
  <c r="AD47" i="37"/>
  <c r="AX47" i="37"/>
  <c r="U28" i="37"/>
  <c r="U29" i="37" s="1"/>
  <c r="W20" i="37"/>
  <c r="W20" i="33"/>
  <c r="S62" i="37"/>
  <c r="T61" i="37" s="1"/>
  <c r="M63" i="33"/>
  <c r="M64" i="33" s="1"/>
  <c r="M77" i="33" s="1"/>
  <c r="M80" i="33" s="1"/>
  <c r="M81" i="33" s="1"/>
  <c r="V60" i="33"/>
  <c r="V28" i="31"/>
  <c r="V29" i="31" s="1"/>
  <c r="N62" i="33"/>
  <c r="O61" i="33" s="1"/>
  <c r="W25" i="31"/>
  <c r="W26" i="31" s="1"/>
  <c r="X20" i="31"/>
  <c r="N62" i="31"/>
  <c r="O61" i="31" s="1"/>
  <c r="V28" i="33"/>
  <c r="M63" i="31"/>
  <c r="M64" i="31" s="1"/>
  <c r="M77" i="31" s="1"/>
  <c r="M80" i="31" s="1"/>
  <c r="M81" i="31" s="1"/>
  <c r="AB46" i="31"/>
  <c r="AE46" i="31"/>
  <c r="AN46" i="31"/>
  <c r="AQ46" i="31"/>
  <c r="AL46" i="31"/>
  <c r="AT46" i="31"/>
  <c r="AP46" i="31"/>
  <c r="AX46" i="31"/>
  <c r="AH46" i="31"/>
  <c r="AM46" i="31"/>
  <c r="AY46" i="31"/>
  <c r="AG46" i="31"/>
  <c r="AK46" i="31"/>
  <c r="AZ46" i="31"/>
  <c r="BC46" i="31"/>
  <c r="W46" i="31"/>
  <c r="AF46" i="31"/>
  <c r="AI46" i="31"/>
  <c r="V46" i="31"/>
  <c r="V60" i="31" s="1"/>
  <c r="AD46" i="31"/>
  <c r="AS46" i="31"/>
  <c r="AJ46" i="31"/>
  <c r="BB46" i="31"/>
  <c r="AR46" i="31"/>
  <c r="AU46" i="31"/>
  <c r="BD46" i="31"/>
  <c r="X46" i="31"/>
  <c r="AA46" i="31"/>
  <c r="AO46" i="31"/>
  <c r="AW46" i="31"/>
  <c r="Z46" i="31"/>
  <c r="BA46" i="31"/>
  <c r="AV46" i="31"/>
  <c r="Y46" i="31"/>
  <c r="AC46" i="31"/>
  <c r="V29" i="37" l="1"/>
  <c r="W25" i="33"/>
  <c r="W26" i="33" s="1"/>
  <c r="W28" i="33" s="1"/>
  <c r="AV48" i="33" s="1"/>
  <c r="W25" i="37"/>
  <c r="W26" i="37" s="1"/>
  <c r="W28" i="37" s="1"/>
  <c r="W29" i="37" s="1"/>
  <c r="X20" i="37"/>
  <c r="X20" i="33"/>
  <c r="S63" i="37"/>
  <c r="S64" i="37" s="1"/>
  <c r="S77" i="37" s="1"/>
  <c r="S80" i="37" s="1"/>
  <c r="S81" i="37" s="1"/>
  <c r="T62" i="37"/>
  <c r="U61" i="37" s="1"/>
  <c r="BA46" i="37"/>
  <c r="AK46" i="37"/>
  <c r="BC46" i="37"/>
  <c r="AM46" i="37"/>
  <c r="W46" i="37"/>
  <c r="AF46" i="37"/>
  <c r="AL46" i="37"/>
  <c r="AB46" i="37"/>
  <c r="AW46" i="37"/>
  <c r="AG46" i="37"/>
  <c r="AY46" i="37"/>
  <c r="AI46" i="37"/>
  <c r="BD46" i="37"/>
  <c r="X46" i="37"/>
  <c r="AD46" i="37"/>
  <c r="AJ46" i="37"/>
  <c r="AX46" i="37"/>
  <c r="AS46" i="37"/>
  <c r="AU46" i="37"/>
  <c r="BB46" i="37"/>
  <c r="V46" i="37"/>
  <c r="V60" i="37" s="1"/>
  <c r="AO46" i="37"/>
  <c r="Y46" i="37"/>
  <c r="AQ46" i="37"/>
  <c r="AA46" i="37"/>
  <c r="AN46" i="37"/>
  <c r="AT46" i="37"/>
  <c r="Z46" i="37"/>
  <c r="AH46" i="37"/>
  <c r="AZ46" i="37"/>
  <c r="AC46" i="37"/>
  <c r="AE46" i="37"/>
  <c r="AV46" i="37"/>
  <c r="AP46" i="37"/>
  <c r="AR46" i="37"/>
  <c r="U62" i="37"/>
  <c r="V61" i="37" s="1"/>
  <c r="W60" i="37"/>
  <c r="Y21" i="31"/>
  <c r="X21" i="37"/>
  <c r="X21" i="33"/>
  <c r="X25" i="33" s="1"/>
  <c r="X26" i="33" s="1"/>
  <c r="O62" i="33"/>
  <c r="P61" i="33" s="1"/>
  <c r="N63" i="31"/>
  <c r="N64" i="31" s="1"/>
  <c r="N77" i="31" s="1"/>
  <c r="N80" i="31" s="1"/>
  <c r="N81" i="31" s="1"/>
  <c r="N63" i="33"/>
  <c r="N64" i="33" s="1"/>
  <c r="N77" i="33" s="1"/>
  <c r="N80" i="33" s="1"/>
  <c r="N81" i="33" s="1"/>
  <c r="O62" i="31"/>
  <c r="P61" i="31" s="1"/>
  <c r="AY48" i="33"/>
  <c r="AT48" i="33"/>
  <c r="AH48" i="33"/>
  <c r="AD48" i="33"/>
  <c r="AQ48" i="33"/>
  <c r="BC48" i="33"/>
  <c r="Z48" i="33"/>
  <c r="AZ48" i="33"/>
  <c r="AJ48" i="33"/>
  <c r="BA48" i="33"/>
  <c r="AB48" i="33"/>
  <c r="AE48" i="33"/>
  <c r="AL48" i="33"/>
  <c r="AA48" i="33"/>
  <c r="AW48" i="33"/>
  <c r="AS48" i="33"/>
  <c r="AG48" i="33"/>
  <c r="X25" i="31"/>
  <c r="X26" i="31" s="1"/>
  <c r="Y20" i="31"/>
  <c r="AZ47" i="33"/>
  <c r="AX47" i="33"/>
  <c r="AG47" i="33"/>
  <c r="BB47" i="33"/>
  <c r="AS47" i="33"/>
  <c r="AI47" i="33"/>
  <c r="AO47" i="33"/>
  <c r="AD47" i="33"/>
  <c r="AA47" i="33"/>
  <c r="AM47" i="33"/>
  <c r="AC47" i="33"/>
  <c r="Y47" i="33"/>
  <c r="AJ47" i="33"/>
  <c r="AK47" i="33"/>
  <c r="AN47" i="33"/>
  <c r="BC47" i="33"/>
  <c r="AH47" i="33"/>
  <c r="AE47" i="33"/>
  <c r="AU47" i="33"/>
  <c r="AQ47" i="33"/>
  <c r="AF47" i="33"/>
  <c r="X47" i="33"/>
  <c r="W47" i="33"/>
  <c r="W60" i="33" s="1"/>
  <c r="BA47" i="33"/>
  <c r="AT47" i="33"/>
  <c r="AV47" i="33"/>
  <c r="Z47" i="33"/>
  <c r="AR47" i="33"/>
  <c r="AP47" i="33"/>
  <c r="AB47" i="33"/>
  <c r="AL47" i="33"/>
  <c r="AW47" i="33"/>
  <c r="BD47" i="33"/>
  <c r="AY47" i="33"/>
  <c r="V29" i="33"/>
  <c r="W28" i="31"/>
  <c r="W29" i="31" s="1"/>
  <c r="AB47" i="31"/>
  <c r="AC47" i="31"/>
  <c r="AF47" i="31"/>
  <c r="AG47" i="31"/>
  <c r="BC47" i="31"/>
  <c r="AH47" i="31"/>
  <c r="AD47" i="31"/>
  <c r="Z47" i="31"/>
  <c r="AJ47" i="31"/>
  <c r="AO47" i="31"/>
  <c r="AX47" i="31"/>
  <c r="AP47" i="31"/>
  <c r="AZ47" i="31"/>
  <c r="BA47" i="31"/>
  <c r="BD47" i="31"/>
  <c r="X47" i="31"/>
  <c r="Y47" i="31"/>
  <c r="AM47" i="31"/>
  <c r="AY47" i="31"/>
  <c r="AU47" i="31"/>
  <c r="AQ47" i="31"/>
  <c r="AN47" i="31"/>
  <c r="AT47" i="31"/>
  <c r="AR47" i="31"/>
  <c r="AS47" i="31"/>
  <c r="AV47" i="31"/>
  <c r="AW47" i="31"/>
  <c r="BB47" i="31"/>
  <c r="W47" i="31"/>
  <c r="W60" i="31" s="1"/>
  <c r="AI47" i="31"/>
  <c r="AE47" i="31"/>
  <c r="AA47" i="31"/>
  <c r="AK47" i="31"/>
  <c r="AL47" i="31"/>
  <c r="AR48" i="33" l="1"/>
  <c r="AO48" i="33"/>
  <c r="AN48" i="33"/>
  <c r="AF48" i="33"/>
  <c r="AM48" i="33"/>
  <c r="AK48" i="33"/>
  <c r="BB48" i="33"/>
  <c r="AU48" i="33"/>
  <c r="BD48" i="33"/>
  <c r="X48" i="33"/>
  <c r="X60" i="33" s="1"/>
  <c r="AC48" i="33"/>
  <c r="AP48" i="33"/>
  <c r="AX48" i="33"/>
  <c r="AI48" i="33"/>
  <c r="Y48" i="33"/>
  <c r="W29" i="33"/>
  <c r="Y20" i="37"/>
  <c r="Y20" i="33"/>
  <c r="V62" i="37"/>
  <c r="W61" i="37" s="1"/>
  <c r="W62" i="37" s="1"/>
  <c r="X61" i="37" s="1"/>
  <c r="U63" i="37"/>
  <c r="U64" i="37" s="1"/>
  <c r="U77" i="37" s="1"/>
  <c r="U80" i="37" s="1"/>
  <c r="T63" i="37"/>
  <c r="T64" i="37" s="1"/>
  <c r="T77" i="37" s="1"/>
  <c r="T80" i="37" s="1"/>
  <c r="T81" i="37" s="1"/>
  <c r="C4" i="37" s="1"/>
  <c r="G32" i="29" s="1"/>
  <c r="Z21" i="31"/>
  <c r="Y21" i="37"/>
  <c r="Y21" i="33"/>
  <c r="BB48" i="37"/>
  <c r="AL48" i="37"/>
  <c r="BD48" i="37"/>
  <c r="AN48" i="37"/>
  <c r="X48" i="37"/>
  <c r="X60" i="37" s="1"/>
  <c r="AC48" i="37"/>
  <c r="AA48" i="37"/>
  <c r="AG48" i="37"/>
  <c r="AO48" i="37"/>
  <c r="AX48" i="37"/>
  <c r="AH48" i="37"/>
  <c r="AZ48" i="37"/>
  <c r="AJ48" i="37"/>
  <c r="BA48" i="37"/>
  <c r="AY48" i="37"/>
  <c r="BC48" i="37"/>
  <c r="AE48" i="37"/>
  <c r="AT48" i="37"/>
  <c r="AV48" i="37"/>
  <c r="AQ48" i="37"/>
  <c r="Y48" i="37"/>
  <c r="AP48" i="37"/>
  <c r="Z48" i="37"/>
  <c r="AR48" i="37"/>
  <c r="AB48" i="37"/>
  <c r="AK48" i="37"/>
  <c r="AI48" i="37"/>
  <c r="AW48" i="37"/>
  <c r="AU48" i="37"/>
  <c r="AD48" i="37"/>
  <c r="AF48" i="37"/>
  <c r="AS48" i="37"/>
  <c r="AM48" i="37"/>
  <c r="X25" i="37"/>
  <c r="X26" i="37" s="1"/>
  <c r="Y25" i="33"/>
  <c r="Y26" i="33" s="1"/>
  <c r="O63" i="31"/>
  <c r="O64" i="31" s="1"/>
  <c r="O77" i="31" s="1"/>
  <c r="O80" i="31" s="1"/>
  <c r="O81" i="31" s="1"/>
  <c r="X28" i="33"/>
  <c r="X29" i="33" s="1"/>
  <c r="X28" i="31"/>
  <c r="X29" i="31" s="1"/>
  <c r="AO48" i="31"/>
  <c r="AP48" i="31"/>
  <c r="AS48" i="31"/>
  <c r="AT48" i="31"/>
  <c r="AI48" i="31"/>
  <c r="AA48" i="31"/>
  <c r="AN48" i="31"/>
  <c r="AU48" i="31"/>
  <c r="AE48" i="31"/>
  <c r="AW48" i="31"/>
  <c r="BA48" i="31"/>
  <c r="BB48" i="31"/>
  <c r="AQ48" i="31"/>
  <c r="AM48" i="31"/>
  <c r="AF48" i="31"/>
  <c r="AG48" i="31"/>
  <c r="AH48" i="31"/>
  <c r="AK48" i="31"/>
  <c r="AL48" i="31"/>
  <c r="AZ48" i="31"/>
  <c r="AR48" i="31"/>
  <c r="BC48" i="31"/>
  <c r="AX48" i="31"/>
  <c r="AY48" i="31"/>
  <c r="X48" i="31"/>
  <c r="X60" i="31" s="1"/>
  <c r="Y48" i="31"/>
  <c r="Z48" i="31"/>
  <c r="AC48" i="31"/>
  <c r="AD48" i="31"/>
  <c r="AJ48" i="31"/>
  <c r="AB48" i="31"/>
  <c r="BD48" i="31"/>
  <c r="AV48" i="31"/>
  <c r="P62" i="33"/>
  <c r="Q61" i="33" s="1"/>
  <c r="P62" i="31"/>
  <c r="Q61" i="31" s="1"/>
  <c r="Y25" i="31"/>
  <c r="Y26" i="31" s="1"/>
  <c r="Z20" i="31"/>
  <c r="O63" i="33"/>
  <c r="O64" i="33" s="1"/>
  <c r="O77" i="33" s="1"/>
  <c r="O80" i="33" s="1"/>
  <c r="O81" i="33" s="1"/>
  <c r="Z20" i="37" l="1"/>
  <c r="Z20" i="33"/>
  <c r="X28" i="37"/>
  <c r="V63" i="37"/>
  <c r="V64" i="37" s="1"/>
  <c r="V77" i="37" s="1"/>
  <c r="V80" i="37" s="1"/>
  <c r="W63" i="37"/>
  <c r="W64" i="37" s="1"/>
  <c r="W77" i="37" s="1"/>
  <c r="W80" i="37" s="1"/>
  <c r="AA21" i="31"/>
  <c r="Z21" i="37"/>
  <c r="Z21" i="33"/>
  <c r="U81" i="37"/>
  <c r="Y25" i="37"/>
  <c r="Y26" i="37" s="1"/>
  <c r="Z25" i="31"/>
  <c r="Z26" i="31" s="1"/>
  <c r="AA20" i="31"/>
  <c r="Y28" i="31"/>
  <c r="Y29" i="31" s="1"/>
  <c r="P63" i="33"/>
  <c r="P64" i="33" s="1"/>
  <c r="P77" i="33" s="1"/>
  <c r="P80" i="33" s="1"/>
  <c r="P81" i="33" s="1"/>
  <c r="AI49" i="31"/>
  <c r="AJ49" i="31"/>
  <c r="AM49" i="31"/>
  <c r="AN49" i="31"/>
  <c r="BB49" i="31"/>
  <c r="AX49" i="31"/>
  <c r="AT49" i="31"/>
  <c r="AP49" i="31"/>
  <c r="BC49" i="31"/>
  <c r="AS49" i="31"/>
  <c r="AA49" i="31"/>
  <c r="AB49" i="31"/>
  <c r="AE49" i="31"/>
  <c r="AF49" i="31"/>
  <c r="AL49" i="31"/>
  <c r="AH49" i="31"/>
  <c r="AD49" i="31"/>
  <c r="Z49" i="31"/>
  <c r="AZ49" i="31"/>
  <c r="BA49" i="31"/>
  <c r="AQ49" i="31"/>
  <c r="AR49" i="31"/>
  <c r="AU49" i="31"/>
  <c r="AV49" i="31"/>
  <c r="AK49" i="31"/>
  <c r="AG49" i="31"/>
  <c r="AC49" i="31"/>
  <c r="Y49" i="31"/>
  <c r="Y60" i="31" s="1"/>
  <c r="AY49" i="31"/>
  <c r="BD49" i="31"/>
  <c r="AW49" i="31"/>
  <c r="AO49" i="31"/>
  <c r="Z25" i="33"/>
  <c r="Z26" i="33" s="1"/>
  <c r="Q62" i="33"/>
  <c r="R61" i="33" s="1"/>
  <c r="Q62" i="31"/>
  <c r="R61" i="31" s="1"/>
  <c r="Y28" i="33"/>
  <c r="Y29" i="33" s="1"/>
  <c r="P63" i="31"/>
  <c r="P64" i="31" s="1"/>
  <c r="P77" i="31" s="1"/>
  <c r="P80" i="31" s="1"/>
  <c r="P81" i="31" s="1"/>
  <c r="AZ49" i="33"/>
  <c r="AM49" i="33"/>
  <c r="AV49" i="33"/>
  <c r="AH49" i="33"/>
  <c r="AD49" i="33"/>
  <c r="AB49" i="33"/>
  <c r="AW49" i="33"/>
  <c r="AN49" i="33"/>
  <c r="AK49" i="33"/>
  <c r="AS49" i="33"/>
  <c r="AJ49" i="33"/>
  <c r="AP49" i="33"/>
  <c r="AF49" i="33"/>
  <c r="AE49" i="33"/>
  <c r="BA49" i="33"/>
  <c r="AI49" i="33"/>
  <c r="BB49" i="33"/>
  <c r="AY49" i="33"/>
  <c r="AT49" i="33"/>
  <c r="AO49" i="33"/>
  <c r="AX49" i="33"/>
  <c r="Y49" i="33"/>
  <c r="Y60" i="33" s="1"/>
  <c r="AU49" i="33"/>
  <c r="BC49" i="33"/>
  <c r="Z49" i="33"/>
  <c r="AR49" i="33"/>
  <c r="AC49" i="33"/>
  <c r="BD49" i="33"/>
  <c r="AL49" i="33"/>
  <c r="AA49" i="33"/>
  <c r="AG49" i="33"/>
  <c r="AQ49" i="33"/>
  <c r="AP49" i="37" l="1"/>
  <c r="Z49" i="37"/>
  <c r="AR49" i="37"/>
  <c r="AB49" i="37"/>
  <c r="AC49" i="37"/>
  <c r="AA49" i="37"/>
  <c r="AG49" i="37"/>
  <c r="AO49" i="37"/>
  <c r="AH49" i="37"/>
  <c r="AQ49" i="37"/>
  <c r="BB49" i="37"/>
  <c r="AL49" i="37"/>
  <c r="BD49" i="37"/>
  <c r="AN49" i="37"/>
  <c r="BA49" i="37"/>
  <c r="AY49" i="37"/>
  <c r="BC49" i="37"/>
  <c r="AE49" i="37"/>
  <c r="AS49" i="37"/>
  <c r="AT49" i="37"/>
  <c r="AD49" i="37"/>
  <c r="AV49" i="37"/>
  <c r="AF49" i="37"/>
  <c r="AK49" i="37"/>
  <c r="AI49" i="37"/>
  <c r="AW49" i="37"/>
  <c r="AU49" i="37"/>
  <c r="AX49" i="37"/>
  <c r="AZ49" i="37"/>
  <c r="AJ49" i="37"/>
  <c r="AM49" i="37"/>
  <c r="Y49" i="37"/>
  <c r="Y60" i="37" s="1"/>
  <c r="X62" i="37"/>
  <c r="Y28" i="37"/>
  <c r="Y29" i="37"/>
  <c r="AB21" i="31"/>
  <c r="AA21" i="37"/>
  <c r="AA21" i="33"/>
  <c r="X29" i="37"/>
  <c r="AA20" i="37"/>
  <c r="AA25" i="37" s="1"/>
  <c r="AA26" i="37" s="1"/>
  <c r="AA20" i="33"/>
  <c r="V81" i="37"/>
  <c r="W81" i="37" s="1"/>
  <c r="Z25" i="37"/>
  <c r="Z26" i="37" s="1"/>
  <c r="Q63" i="33"/>
  <c r="Q64" i="33" s="1"/>
  <c r="Q77" i="33" s="1"/>
  <c r="Q80" i="33" s="1"/>
  <c r="Q81" i="33" s="1"/>
  <c r="Q63" i="31"/>
  <c r="Q64" i="31" s="1"/>
  <c r="Q77" i="31" s="1"/>
  <c r="Q80" i="31" s="1"/>
  <c r="Q81" i="31" s="1"/>
  <c r="Z28" i="33"/>
  <c r="Z29" i="33" s="1"/>
  <c r="AB50" i="31"/>
  <c r="AA50" i="31"/>
  <c r="AF50" i="31"/>
  <c r="AE50" i="31"/>
  <c r="AK50" i="31"/>
  <c r="AC50" i="31"/>
  <c r="AX50" i="31"/>
  <c r="AI50" i="31"/>
  <c r="BA50" i="31"/>
  <c r="Z50" i="31"/>
  <c r="Z60" i="31" s="1"/>
  <c r="AZ50" i="31"/>
  <c r="AY50" i="31"/>
  <c r="BD50" i="31"/>
  <c r="BC50" i="31"/>
  <c r="BB50" i="31"/>
  <c r="AT50" i="31"/>
  <c r="AP50" i="31"/>
  <c r="AH50" i="31"/>
  <c r="AJ50" i="31"/>
  <c r="AN50" i="31"/>
  <c r="AS50" i="31"/>
  <c r="AR50" i="31"/>
  <c r="AQ50" i="31"/>
  <c r="AV50" i="31"/>
  <c r="AU50" i="31"/>
  <c r="AL50" i="31"/>
  <c r="AD50" i="31"/>
  <c r="AO50" i="31"/>
  <c r="AW50" i="31"/>
  <c r="AM50" i="31"/>
  <c r="AG50" i="31"/>
  <c r="R62" i="33"/>
  <c r="S61" i="33" s="1"/>
  <c r="AA25" i="31"/>
  <c r="AA26" i="31" s="1"/>
  <c r="AB20" i="31"/>
  <c r="R62" i="31"/>
  <c r="S61" i="31" s="1"/>
  <c r="AA25" i="33"/>
  <c r="AA26" i="33" s="1"/>
  <c r="AJ50" i="33"/>
  <c r="AA50" i="33"/>
  <c r="AE50" i="33"/>
  <c r="AH50" i="33"/>
  <c r="Z50" i="33"/>
  <c r="Z60" i="33" s="1"/>
  <c r="AR50" i="33"/>
  <c r="BD50" i="33"/>
  <c r="AL50" i="33"/>
  <c r="AW50" i="33"/>
  <c r="AI50" i="33"/>
  <c r="AC50" i="33"/>
  <c r="AM50" i="33"/>
  <c r="AB50" i="33"/>
  <c r="AY50" i="33"/>
  <c r="BC50" i="33"/>
  <c r="AT50" i="33"/>
  <c r="BA50" i="33"/>
  <c r="AN50" i="33"/>
  <c r="AZ50" i="33"/>
  <c r="AP50" i="33"/>
  <c r="AS50" i="33"/>
  <c r="AD50" i="33"/>
  <c r="AO50" i="33"/>
  <c r="BB50" i="33"/>
  <c r="AK50" i="33"/>
  <c r="AQ50" i="33"/>
  <c r="AG50" i="33"/>
  <c r="AF50" i="33"/>
  <c r="AX50" i="33"/>
  <c r="AU50" i="33"/>
  <c r="AV50" i="33"/>
  <c r="Z28" i="31"/>
  <c r="Z29" i="31" s="1"/>
  <c r="Z28" i="37" l="1"/>
  <c r="AA28" i="37"/>
  <c r="AA29" i="37" s="1"/>
  <c r="AC21" i="31"/>
  <c r="AB21" i="37"/>
  <c r="AB21" i="33"/>
  <c r="BC50" i="37"/>
  <c r="AM50" i="37"/>
  <c r="BA50" i="37"/>
  <c r="AK50" i="37"/>
  <c r="AT50" i="37"/>
  <c r="AR50" i="37"/>
  <c r="AN50" i="37"/>
  <c r="Z50" i="37"/>
  <c r="Z60" i="37" s="1"/>
  <c r="AE50" i="37"/>
  <c r="AB50" i="37"/>
  <c r="AY50" i="37"/>
  <c r="AI50" i="37"/>
  <c r="AW50" i="37"/>
  <c r="AG50" i="37"/>
  <c r="AL50" i="37"/>
  <c r="AJ50" i="37"/>
  <c r="AX50" i="37"/>
  <c r="AV50" i="37"/>
  <c r="AC50" i="37"/>
  <c r="AP50" i="37"/>
  <c r="AQ50" i="37"/>
  <c r="AA50" i="37"/>
  <c r="AO50" i="37"/>
  <c r="BB50" i="37"/>
  <c r="AZ50" i="37"/>
  <c r="BD50" i="37"/>
  <c r="AF50" i="37"/>
  <c r="AU50" i="37"/>
  <c r="AS50" i="37"/>
  <c r="AD50" i="37"/>
  <c r="AH50" i="37"/>
  <c r="AB20" i="37"/>
  <c r="AB25" i="37" s="1"/>
  <c r="AB26" i="37" s="1"/>
  <c r="AB28" i="37" s="1"/>
  <c r="AB20" i="33"/>
  <c r="Y61" i="37"/>
  <c r="Y62" i="37" s="1"/>
  <c r="Z61" i="37" s="1"/>
  <c r="X63" i="37"/>
  <c r="X64" i="37" s="1"/>
  <c r="X77" i="37" s="1"/>
  <c r="X80" i="37" s="1"/>
  <c r="X81" i="37" s="1"/>
  <c r="BD51" i="31"/>
  <c r="BA51" i="31"/>
  <c r="AZ51" i="31"/>
  <c r="AW51" i="31"/>
  <c r="BC51" i="31"/>
  <c r="AU51" i="31"/>
  <c r="AK51" i="31"/>
  <c r="BB51" i="31"/>
  <c r="AV51" i="31"/>
  <c r="AS51" i="31"/>
  <c r="AR51" i="31"/>
  <c r="AO51" i="31"/>
  <c r="AM51" i="31"/>
  <c r="AI51" i="31"/>
  <c r="AE51" i="31"/>
  <c r="AG51" i="31"/>
  <c r="AT51" i="31"/>
  <c r="AF51" i="31"/>
  <c r="AC51" i="31"/>
  <c r="AB51" i="31"/>
  <c r="AP51" i="31"/>
  <c r="AL51" i="31"/>
  <c r="AH51" i="31"/>
  <c r="AD51" i="31"/>
  <c r="AY51" i="31"/>
  <c r="AQ51" i="31"/>
  <c r="AA51" i="31"/>
  <c r="AA60" i="31" s="1"/>
  <c r="AN51" i="31"/>
  <c r="AJ51" i="31"/>
  <c r="AX51" i="31"/>
  <c r="R63" i="31"/>
  <c r="R64" i="31" s="1"/>
  <c r="R77" i="31" s="1"/>
  <c r="R80" i="31" s="1"/>
  <c r="R81" i="31" s="1"/>
  <c r="R63" i="33"/>
  <c r="R64" i="33" s="1"/>
  <c r="R77" i="33" s="1"/>
  <c r="R80" i="33" s="1"/>
  <c r="R81" i="33" s="1"/>
  <c r="AB25" i="31"/>
  <c r="AB26" i="31" s="1"/>
  <c r="AC20" i="31"/>
  <c r="AA28" i="33"/>
  <c r="AA29" i="33" s="1"/>
  <c r="AA28" i="31"/>
  <c r="AY51" i="33"/>
  <c r="AK51" i="33"/>
  <c r="AU51" i="33"/>
  <c r="AF51" i="33"/>
  <c r="AA51" i="33"/>
  <c r="AA60" i="33" s="1"/>
  <c r="AO51" i="33"/>
  <c r="BB51" i="33"/>
  <c r="AD51" i="33"/>
  <c r="AN51" i="33"/>
  <c r="BC51" i="33"/>
  <c r="AI51" i="33"/>
  <c r="AH51" i="33"/>
  <c r="AE51" i="33"/>
  <c r="AZ51" i="33"/>
  <c r="AL51" i="33"/>
  <c r="AX51" i="33"/>
  <c r="AG51" i="33"/>
  <c r="AC51" i="33"/>
  <c r="AW51" i="33"/>
  <c r="AJ51" i="33"/>
  <c r="AB51" i="33"/>
  <c r="AT51" i="33"/>
  <c r="BA51" i="33"/>
  <c r="AQ51" i="33"/>
  <c r="BD51" i="33"/>
  <c r="AM51" i="33"/>
  <c r="AS51" i="33"/>
  <c r="AR51" i="33"/>
  <c r="AV51" i="33"/>
  <c r="AP51" i="33"/>
  <c r="S62" i="31"/>
  <c r="T61" i="31" s="1"/>
  <c r="S62" i="33"/>
  <c r="T61" i="33" s="1"/>
  <c r="AB25" i="33" l="1"/>
  <c r="AB26" i="33" s="1"/>
  <c r="AB28" i="33" s="1"/>
  <c r="AB29" i="37"/>
  <c r="AV53" i="37"/>
  <c r="AF53" i="37"/>
  <c r="AP53" i="37"/>
  <c r="BC53" i="37"/>
  <c r="BA53" i="37"/>
  <c r="AW53" i="37"/>
  <c r="AI53" i="37"/>
  <c r="AN53" i="37"/>
  <c r="AK53" i="37"/>
  <c r="AR53" i="37"/>
  <c r="BB53" i="37"/>
  <c r="AL53" i="37"/>
  <c r="AU53" i="37"/>
  <c r="AS53" i="37"/>
  <c r="AG53" i="37"/>
  <c r="AH53" i="37"/>
  <c r="AZ53" i="37"/>
  <c r="AJ53" i="37"/>
  <c r="AT53" i="37"/>
  <c r="AD53" i="37"/>
  <c r="AE53" i="37"/>
  <c r="AC53" i="37"/>
  <c r="AO53" i="37"/>
  <c r="AY53" i="37"/>
  <c r="BD53" i="37"/>
  <c r="AX53" i="37"/>
  <c r="AM53" i="37"/>
  <c r="AQ53" i="37"/>
  <c r="BD52" i="37"/>
  <c r="AN52" i="37"/>
  <c r="BB52" i="37"/>
  <c r="AL52" i="37"/>
  <c r="AQ52" i="37"/>
  <c r="AG52" i="37"/>
  <c r="AM52" i="37"/>
  <c r="AU52" i="37"/>
  <c r="AF52" i="37"/>
  <c r="AD52" i="37"/>
  <c r="AC52" i="37"/>
  <c r="AZ52" i="37"/>
  <c r="AJ52" i="37"/>
  <c r="AX52" i="37"/>
  <c r="AH52" i="37"/>
  <c r="AI52" i="37"/>
  <c r="AS52" i="37"/>
  <c r="AK52" i="37"/>
  <c r="AV52" i="37"/>
  <c r="AT52" i="37"/>
  <c r="AW52" i="37"/>
  <c r="AE52" i="37"/>
  <c r="AR52" i="37"/>
  <c r="AB52" i="37"/>
  <c r="AP52" i="37"/>
  <c r="AY52" i="37"/>
  <c r="AO52" i="37"/>
  <c r="BC52" i="37"/>
  <c r="BA52" i="37"/>
  <c r="AC20" i="37"/>
  <c r="AC20" i="33"/>
  <c r="Y63" i="37"/>
  <c r="Y64" i="37" s="1"/>
  <c r="Y77" i="37" s="1"/>
  <c r="Y80" i="37" s="1"/>
  <c r="Y81" i="37" s="1"/>
  <c r="AO51" i="37"/>
  <c r="BC51" i="37"/>
  <c r="AM51" i="37"/>
  <c r="BD51" i="37"/>
  <c r="BB51" i="37"/>
  <c r="AP51" i="37"/>
  <c r="AU51" i="37"/>
  <c r="AJ51" i="37"/>
  <c r="BA51" i="37"/>
  <c r="AK51" i="37"/>
  <c r="AY51" i="37"/>
  <c r="AI51" i="37"/>
  <c r="AV51" i="37"/>
  <c r="AT51" i="37"/>
  <c r="AZ51" i="37"/>
  <c r="AX51" i="37"/>
  <c r="AG51" i="37"/>
  <c r="AN51" i="37"/>
  <c r="AS51" i="37"/>
  <c r="AC51" i="37"/>
  <c r="AQ51" i="37"/>
  <c r="AA51" i="37"/>
  <c r="AA60" i="37" s="1"/>
  <c r="AF51" i="37"/>
  <c r="AD51" i="37"/>
  <c r="AH51" i="37"/>
  <c r="AB51" i="37"/>
  <c r="AW51" i="37"/>
  <c r="AE51" i="37"/>
  <c r="AL51" i="37"/>
  <c r="AR51" i="37"/>
  <c r="Z62" i="37"/>
  <c r="AA61" i="37" s="1"/>
  <c r="AD21" i="31"/>
  <c r="AC21" i="37"/>
  <c r="AC21" i="33"/>
  <c r="Z29" i="37"/>
  <c r="T62" i="33"/>
  <c r="U61" i="33" s="1"/>
  <c r="AO52" i="31"/>
  <c r="AL52" i="31"/>
  <c r="AK52" i="31"/>
  <c r="AH52" i="31"/>
  <c r="AY52" i="31"/>
  <c r="AU52" i="31"/>
  <c r="BC52" i="31"/>
  <c r="AW52" i="31"/>
  <c r="AP52" i="31"/>
  <c r="AF52" i="31"/>
  <c r="AJ52" i="31"/>
  <c r="AG52" i="31"/>
  <c r="AD52" i="31"/>
  <c r="AC52" i="31"/>
  <c r="AQ52" i="31"/>
  <c r="AI52" i="31"/>
  <c r="AR52" i="31"/>
  <c r="AM52" i="31"/>
  <c r="AS52" i="31"/>
  <c r="AB52" i="31"/>
  <c r="AB60" i="31" s="1"/>
  <c r="BB52" i="31"/>
  <c r="BA52" i="31"/>
  <c r="AX52" i="31"/>
  <c r="BD52" i="31"/>
  <c r="AV52" i="31"/>
  <c r="AE52" i="31"/>
  <c r="AZ52" i="31"/>
  <c r="AT52" i="31"/>
  <c r="AN52" i="31"/>
  <c r="AB28" i="31"/>
  <c r="AB29" i="31" s="1"/>
  <c r="S63" i="33"/>
  <c r="S64" i="33" s="1"/>
  <c r="S77" i="33" s="1"/>
  <c r="S80" i="33" s="1"/>
  <c r="S81" i="33" s="1"/>
  <c r="T62" i="31"/>
  <c r="U61" i="31" s="1"/>
  <c r="AT52" i="33"/>
  <c r="AV52" i="33"/>
  <c r="AZ52" i="33"/>
  <c r="BA52" i="33"/>
  <c r="AU52" i="33"/>
  <c r="AF52" i="33"/>
  <c r="AO52" i="33"/>
  <c r="AQ52" i="33"/>
  <c r="AC52" i="33"/>
  <c r="AS52" i="33"/>
  <c r="AK52" i="33"/>
  <c r="BC52" i="33"/>
  <c r="AD52" i="33"/>
  <c r="AG52" i="33"/>
  <c r="AE52" i="33"/>
  <c r="AW52" i="33"/>
  <c r="BD52" i="33"/>
  <c r="AB52" i="33"/>
  <c r="AB60" i="33" s="1"/>
  <c r="AY52" i="33"/>
  <c r="BB52" i="33"/>
  <c r="AP52" i="33"/>
  <c r="AH52" i="33"/>
  <c r="AJ52" i="33"/>
  <c r="AM52" i="33"/>
  <c r="AN52" i="33"/>
  <c r="AI52" i="33"/>
  <c r="AX52" i="33"/>
  <c r="AL52" i="33"/>
  <c r="AR52" i="33"/>
  <c r="S63" i="31"/>
  <c r="S64" i="31" s="1"/>
  <c r="S77" i="31" s="1"/>
  <c r="S80" i="31" s="1"/>
  <c r="S81" i="31" s="1"/>
  <c r="AA29" i="31"/>
  <c r="AC25" i="31"/>
  <c r="AC26" i="31" s="1"/>
  <c r="AD20" i="31"/>
  <c r="AB29" i="33"/>
  <c r="AL53" i="33"/>
  <c r="AE53" i="33"/>
  <c r="AS53" i="33"/>
  <c r="AQ53" i="33"/>
  <c r="AW53" i="33"/>
  <c r="AP53" i="33"/>
  <c r="AO53" i="33"/>
  <c r="AM53" i="33"/>
  <c r="AH53" i="33"/>
  <c r="AJ53" i="33"/>
  <c r="AY53" i="33"/>
  <c r="BA53" i="33"/>
  <c r="BC53" i="33"/>
  <c r="AT53" i="33"/>
  <c r="AZ53" i="33"/>
  <c r="BD53" i="33"/>
  <c r="AU53" i="33"/>
  <c r="AV53" i="33"/>
  <c r="AC53" i="33"/>
  <c r="AX53" i="33"/>
  <c r="AG53" i="33"/>
  <c r="AD53" i="33"/>
  <c r="AK53" i="33"/>
  <c r="AI53" i="33"/>
  <c r="AF53" i="33"/>
  <c r="BB53" i="33"/>
  <c r="AN53" i="33"/>
  <c r="AR53" i="33"/>
  <c r="AC60" i="37" l="1"/>
  <c r="AC25" i="33"/>
  <c r="AC26" i="33" s="1"/>
  <c r="AC28" i="33" s="1"/>
  <c r="AC29" i="33" s="1"/>
  <c r="AB60" i="37"/>
  <c r="AB62" i="37" s="1"/>
  <c r="AC61" i="37" s="1"/>
  <c r="AA62" i="37"/>
  <c r="AB61" i="37" s="1"/>
  <c r="Z63" i="37"/>
  <c r="Z64" i="37" s="1"/>
  <c r="Z77" i="37" s="1"/>
  <c r="Z80" i="37" s="1"/>
  <c r="Z81" i="37" s="1"/>
  <c r="AD20" i="37"/>
  <c r="AD20" i="33"/>
  <c r="AE21" i="31"/>
  <c r="AD21" i="37"/>
  <c r="AD21" i="33"/>
  <c r="AA63" i="37"/>
  <c r="AA64" i="37" s="1"/>
  <c r="AA77" i="37" s="1"/>
  <c r="AA80" i="37" s="1"/>
  <c r="T63" i="31"/>
  <c r="T64" i="31" s="1"/>
  <c r="T77" i="31" s="1"/>
  <c r="T80" i="31" s="1"/>
  <c r="T81" i="31" s="1"/>
  <c r="AC25" i="37"/>
  <c r="AC26" i="37" s="1"/>
  <c r="AC28" i="37" s="1"/>
  <c r="U62" i="31"/>
  <c r="V61" i="31" s="1"/>
  <c r="AM53" i="31"/>
  <c r="AJ53" i="31"/>
  <c r="BD53" i="31"/>
  <c r="AW53" i="31"/>
  <c r="AS53" i="31"/>
  <c r="BB53" i="31"/>
  <c r="AX53" i="31"/>
  <c r="AQ53" i="31"/>
  <c r="AP53" i="31"/>
  <c r="AE53" i="31"/>
  <c r="AY53" i="31"/>
  <c r="AV53" i="31"/>
  <c r="AG53" i="31"/>
  <c r="AC53" i="31"/>
  <c r="AC60" i="31" s="1"/>
  <c r="AL53" i="31"/>
  <c r="AH53" i="31"/>
  <c r="AU53" i="31"/>
  <c r="AR53" i="31"/>
  <c r="AI53" i="31"/>
  <c r="AF53" i="31"/>
  <c r="AD53" i="31"/>
  <c r="AO53" i="31"/>
  <c r="AK53" i="31"/>
  <c r="BC53" i="31"/>
  <c r="AZ53" i="31"/>
  <c r="AN53" i="31"/>
  <c r="AT53" i="31"/>
  <c r="BA53" i="31"/>
  <c r="AD25" i="33"/>
  <c r="AD26" i="33" s="1"/>
  <c r="U62" i="33"/>
  <c r="V61" i="33" s="1"/>
  <c r="AC28" i="31"/>
  <c r="AC29" i="31" s="1"/>
  <c r="AC60" i="33"/>
  <c r="AD25" i="31"/>
  <c r="AD26" i="31" s="1"/>
  <c r="AE20" i="31"/>
  <c r="T63" i="33"/>
  <c r="T64" i="33" s="1"/>
  <c r="T77" i="33" s="1"/>
  <c r="T80" i="33" s="1"/>
  <c r="T81" i="33" s="1"/>
  <c r="C4" i="33" s="1"/>
  <c r="G30" i="29" s="1"/>
  <c r="AA81" i="37" l="1"/>
  <c r="AD25" i="37"/>
  <c r="AD26" i="37" s="1"/>
  <c r="AD28" i="37" s="1"/>
  <c r="AE20" i="37"/>
  <c r="AE20" i="33"/>
  <c r="AC29" i="37"/>
  <c r="AS54" i="37"/>
  <c r="BC54" i="37"/>
  <c r="AM54" i="37"/>
  <c r="AR54" i="37"/>
  <c r="AH54" i="37"/>
  <c r="AF54" i="37"/>
  <c r="BD54" i="37"/>
  <c r="BA54" i="37"/>
  <c r="AE54" i="37"/>
  <c r="AN54" i="37"/>
  <c r="AO54" i="37"/>
  <c r="AY54" i="37"/>
  <c r="AI54" i="37"/>
  <c r="AJ54" i="37"/>
  <c r="BB54" i="37"/>
  <c r="AT54" i="37"/>
  <c r="AK54" i="37"/>
  <c r="AX54" i="37"/>
  <c r="AW54" i="37"/>
  <c r="AG54" i="37"/>
  <c r="AQ54" i="37"/>
  <c r="AZ54" i="37"/>
  <c r="AP54" i="37"/>
  <c r="AV54" i="37"/>
  <c r="AD54" i="37"/>
  <c r="AD60" i="37" s="1"/>
  <c r="AU54" i="37"/>
  <c r="AL54" i="37"/>
  <c r="AC62" i="37"/>
  <c r="AD61" i="37" s="1"/>
  <c r="AF21" i="31"/>
  <c r="AE21" i="37"/>
  <c r="AE21" i="33"/>
  <c r="AC63" i="37"/>
  <c r="AC64" i="37" s="1"/>
  <c r="AC77" i="37" s="1"/>
  <c r="AC80" i="37" s="1"/>
  <c r="AB63" i="37"/>
  <c r="AB64" i="37" s="1"/>
  <c r="AB77" i="37" s="1"/>
  <c r="AB80" i="37" s="1"/>
  <c r="AB81" i="37" s="1"/>
  <c r="C5" i="37" s="1"/>
  <c r="H32" i="29" s="1"/>
  <c r="U63" i="33"/>
  <c r="U64" i="33" s="1"/>
  <c r="U77" i="33" s="1"/>
  <c r="U80" i="33" s="1"/>
  <c r="U81" i="33" s="1"/>
  <c r="AE25" i="31"/>
  <c r="AE26" i="31" s="1"/>
  <c r="AF20" i="31"/>
  <c r="AD28" i="33"/>
  <c r="AD29" i="33" s="1"/>
  <c r="AD28" i="31"/>
  <c r="AD29" i="31" s="1"/>
  <c r="V62" i="33"/>
  <c r="W61" i="33" s="1"/>
  <c r="AU54" i="33"/>
  <c r="AJ54" i="33"/>
  <c r="BD54" i="33"/>
  <c r="AK54" i="33"/>
  <c r="BB54" i="33"/>
  <c r="AY54" i="33"/>
  <c r="AT54" i="33"/>
  <c r="AM54" i="33"/>
  <c r="AD54" i="33"/>
  <c r="AD60" i="33" s="1"/>
  <c r="BA54" i="33"/>
  <c r="AW54" i="33"/>
  <c r="AE54" i="33"/>
  <c r="AO54" i="33"/>
  <c r="AH54" i="33"/>
  <c r="BC54" i="33"/>
  <c r="AG54" i="33"/>
  <c r="AI54" i="33"/>
  <c r="AF54" i="33"/>
  <c r="AP54" i="33"/>
  <c r="AR54" i="33"/>
  <c r="AX54" i="33"/>
  <c r="AN54" i="33"/>
  <c r="AV54" i="33"/>
  <c r="AL54" i="33"/>
  <c r="AS54" i="33"/>
  <c r="AQ54" i="33"/>
  <c r="AZ54" i="33"/>
  <c r="V62" i="31"/>
  <c r="W61" i="31" s="1"/>
  <c r="AZ54" i="31"/>
  <c r="AU54" i="31"/>
  <c r="AV54" i="31"/>
  <c r="AQ54" i="31"/>
  <c r="AW54" i="31"/>
  <c r="AO54" i="31"/>
  <c r="AX54" i="31"/>
  <c r="BC54" i="31"/>
  <c r="AY54" i="31"/>
  <c r="AD54" i="31"/>
  <c r="AD60" i="31" s="1"/>
  <c r="AR54" i="31"/>
  <c r="AM54" i="31"/>
  <c r="AN54" i="31"/>
  <c r="AI54" i="31"/>
  <c r="AG54" i="31"/>
  <c r="BA54" i="31"/>
  <c r="AH54" i="31"/>
  <c r="BD54" i="31"/>
  <c r="AK54" i="31"/>
  <c r="AJ54" i="31"/>
  <c r="AE54" i="31"/>
  <c r="AF54" i="31"/>
  <c r="BB54" i="31"/>
  <c r="AT54" i="31"/>
  <c r="AP54" i="31"/>
  <c r="AS54" i="31"/>
  <c r="AL54" i="31"/>
  <c r="U63" i="31"/>
  <c r="U64" i="31" s="1"/>
  <c r="U77" i="31" s="1"/>
  <c r="U80" i="31" s="1"/>
  <c r="U81" i="31" s="1"/>
  <c r="AE25" i="33" l="1"/>
  <c r="AE26" i="33" s="1"/>
  <c r="AE28" i="33" s="1"/>
  <c r="AC81" i="37"/>
  <c r="AE25" i="37"/>
  <c r="AE26" i="37" s="1"/>
  <c r="AF20" i="37"/>
  <c r="AF20" i="33"/>
  <c r="AG21" i="31"/>
  <c r="AF21" i="37"/>
  <c r="AF21" i="33"/>
  <c r="AD29" i="37"/>
  <c r="AF55" i="37"/>
  <c r="AG55" i="37"/>
  <c r="AT55" i="37"/>
  <c r="AV55" i="37"/>
  <c r="BC55" i="37"/>
  <c r="AM55" i="37"/>
  <c r="BD55" i="37"/>
  <c r="AX55" i="37"/>
  <c r="AJ55" i="37"/>
  <c r="AU55" i="37"/>
  <c r="AE55" i="37"/>
  <c r="AE60" i="37" s="1"/>
  <c r="AO55" i="37"/>
  <c r="AP55" i="37"/>
  <c r="AN55" i="37"/>
  <c r="AL55" i="37"/>
  <c r="AQ55" i="37"/>
  <c r="BA55" i="37"/>
  <c r="AK55" i="37"/>
  <c r="AH55" i="37"/>
  <c r="AZ55" i="37"/>
  <c r="AW55" i="37"/>
  <c r="AR55" i="37"/>
  <c r="AY55" i="37"/>
  <c r="AI55" i="37"/>
  <c r="AS55" i="37"/>
  <c r="BB55" i="37"/>
  <c r="AD62" i="37"/>
  <c r="AE61" i="37" s="1"/>
  <c r="V63" i="31"/>
  <c r="V64" i="31" s="1"/>
  <c r="V77" i="31" s="1"/>
  <c r="V80" i="31" s="1"/>
  <c r="V81" i="31" s="1"/>
  <c r="V63" i="33"/>
  <c r="V64" i="33" s="1"/>
  <c r="V77" i="33" s="1"/>
  <c r="V80" i="33" s="1"/>
  <c r="V81" i="33" s="1"/>
  <c r="AG55" i="33"/>
  <c r="AJ55" i="33"/>
  <c r="AE55" i="33"/>
  <c r="AE60" i="33" s="1"/>
  <c r="AT55" i="33"/>
  <c r="AF55" i="33"/>
  <c r="AO55" i="33"/>
  <c r="BB55" i="33"/>
  <c r="BD55" i="33"/>
  <c r="AR55" i="33"/>
  <c r="AZ55" i="33"/>
  <c r="AN55" i="33"/>
  <c r="AU55" i="33"/>
  <c r="AV55" i="33"/>
  <c r="AX55" i="33"/>
  <c r="AY55" i="33"/>
  <c r="BA55" i="33"/>
  <c r="BC55" i="33"/>
  <c r="AW55" i="33"/>
  <c r="AP55" i="33"/>
  <c r="AI55" i="33"/>
  <c r="AK55" i="33"/>
  <c r="AL55" i="33"/>
  <c r="AQ55" i="33"/>
  <c r="AH55" i="33"/>
  <c r="AS55" i="33"/>
  <c r="AM55" i="33"/>
  <c r="W62" i="31"/>
  <c r="X61" i="31" s="1"/>
  <c r="W62" i="33"/>
  <c r="X61" i="33" s="1"/>
  <c r="AF25" i="33"/>
  <c r="AF26" i="33" s="1"/>
  <c r="AF28" i="33" s="1"/>
  <c r="AF25" i="31"/>
  <c r="AF26" i="31" s="1"/>
  <c r="AG20" i="31"/>
  <c r="AE29" i="33"/>
  <c r="AI56" i="33"/>
  <c r="AW56" i="33"/>
  <c r="BB56" i="33"/>
  <c r="AO56" i="33"/>
  <c r="AY56" i="33"/>
  <c r="AL56" i="33"/>
  <c r="AM56" i="33"/>
  <c r="BA56" i="33"/>
  <c r="AR56" i="33"/>
  <c r="AU56" i="33"/>
  <c r="AV56" i="33"/>
  <c r="AS56" i="33"/>
  <c r="AQ56" i="33"/>
  <c r="AZ56" i="33"/>
  <c r="BC56" i="33"/>
  <c r="AH56" i="33"/>
  <c r="AT56" i="33"/>
  <c r="AF56" i="33"/>
  <c r="AX56" i="33"/>
  <c r="BD56" i="33"/>
  <c r="AJ56" i="33"/>
  <c r="AG56" i="33"/>
  <c r="AN56" i="33"/>
  <c r="AK56" i="33"/>
  <c r="AP56" i="33"/>
  <c r="BA55" i="31"/>
  <c r="AV55" i="31"/>
  <c r="AO55" i="31"/>
  <c r="AM55" i="31"/>
  <c r="BB55" i="31"/>
  <c r="AX55" i="31"/>
  <c r="AR55" i="31"/>
  <c r="AT55" i="31"/>
  <c r="AQ55" i="31"/>
  <c r="AZ55" i="31"/>
  <c r="AS55" i="31"/>
  <c r="AN55" i="31"/>
  <c r="AG55" i="31"/>
  <c r="AP55" i="31"/>
  <c r="AL55" i="31"/>
  <c r="AH55" i="31"/>
  <c r="AK55" i="31"/>
  <c r="AY55" i="31"/>
  <c r="AJ55" i="31"/>
  <c r="BD55" i="31"/>
  <c r="AW55" i="31"/>
  <c r="BC55" i="31"/>
  <c r="AI55" i="31"/>
  <c r="AE55" i="31"/>
  <c r="AE60" i="31" s="1"/>
  <c r="AF55" i="31"/>
  <c r="AU55" i="31"/>
  <c r="AE28" i="31"/>
  <c r="AE29" i="31" s="1"/>
  <c r="AF25" i="37" l="1"/>
  <c r="AF26" i="37" s="1"/>
  <c r="AE28" i="37"/>
  <c r="AE29" i="37" s="1"/>
  <c r="AH21" i="31"/>
  <c r="AG21" i="37"/>
  <c r="AG21" i="33"/>
  <c r="AD63" i="37"/>
  <c r="AD64" i="37" s="1"/>
  <c r="AD77" i="37" s="1"/>
  <c r="AD80" i="37" s="1"/>
  <c r="AD81" i="37" s="1"/>
  <c r="AG20" i="37"/>
  <c r="AG20" i="33"/>
  <c r="AF60" i="33"/>
  <c r="W63" i="33"/>
  <c r="W64" i="33" s="1"/>
  <c r="W77" i="33" s="1"/>
  <c r="W80" i="33" s="1"/>
  <c r="W81" i="33" s="1"/>
  <c r="W63" i="31"/>
  <c r="W64" i="31" s="1"/>
  <c r="W77" i="31" s="1"/>
  <c r="W80" i="31" s="1"/>
  <c r="W81" i="31" s="1"/>
  <c r="X62" i="31"/>
  <c r="Y61" i="31" s="1"/>
  <c r="AF29" i="33"/>
  <c r="AQ57" i="33"/>
  <c r="BC57" i="33"/>
  <c r="BD57" i="33"/>
  <c r="AT57" i="33"/>
  <c r="AR57" i="33"/>
  <c r="AO57" i="33"/>
  <c r="AV57" i="33"/>
  <c r="AW57" i="33"/>
  <c r="AZ57" i="33"/>
  <c r="AI57" i="33"/>
  <c r="AL57" i="33"/>
  <c r="AN57" i="33"/>
  <c r="AY57" i="33"/>
  <c r="AX57" i="33"/>
  <c r="AM57" i="33"/>
  <c r="AU57" i="33"/>
  <c r="AJ57" i="33"/>
  <c r="AK57" i="33"/>
  <c r="BA57" i="33"/>
  <c r="AS57" i="33"/>
  <c r="AH57" i="33"/>
  <c r="BB57" i="33"/>
  <c r="AP57" i="33"/>
  <c r="AG57" i="33"/>
  <c r="AG60" i="33" s="1"/>
  <c r="AF28" i="31"/>
  <c r="AO56" i="31"/>
  <c r="AH56" i="31"/>
  <c r="BB56" i="31"/>
  <c r="AI56" i="31"/>
  <c r="AJ56" i="31"/>
  <c r="AV56" i="31"/>
  <c r="AS56" i="31"/>
  <c r="AU56" i="31"/>
  <c r="AG56" i="31"/>
  <c r="BA56" i="31"/>
  <c r="AT56" i="31"/>
  <c r="AR56" i="31"/>
  <c r="AM56" i="31"/>
  <c r="AN56" i="31"/>
  <c r="AQ56" i="31"/>
  <c r="AW56" i="31"/>
  <c r="AP56" i="31"/>
  <c r="AK56" i="31"/>
  <c r="AY56" i="31"/>
  <c r="AZ56" i="31"/>
  <c r="BC56" i="31"/>
  <c r="BD56" i="31"/>
  <c r="AX56" i="31"/>
  <c r="AL56" i="31"/>
  <c r="AF56" i="31"/>
  <c r="AF60" i="31" s="1"/>
  <c r="AG25" i="31"/>
  <c r="AG26" i="31" s="1"/>
  <c r="AH20" i="31"/>
  <c r="X62" i="33"/>
  <c r="Y61" i="33" s="1"/>
  <c r="AG25" i="37" l="1"/>
  <c r="AG26" i="37" s="1"/>
  <c r="AG25" i="33"/>
  <c r="AG26" i="33" s="1"/>
  <c r="AH20" i="37"/>
  <c r="AH20" i="33"/>
  <c r="BD56" i="37"/>
  <c r="AN56" i="37"/>
  <c r="AL56" i="37"/>
  <c r="AO56" i="37"/>
  <c r="AP56" i="37"/>
  <c r="BC56" i="37"/>
  <c r="AK56" i="37"/>
  <c r="AV56" i="37"/>
  <c r="AY56" i="37"/>
  <c r="AF56" i="37"/>
  <c r="AF60" i="37" s="1"/>
  <c r="AU56" i="37"/>
  <c r="AZ56" i="37"/>
  <c r="BB56" i="37"/>
  <c r="AH56" i="37"/>
  <c r="AJ56" i="37"/>
  <c r="AG56" i="37"/>
  <c r="AI56" i="37"/>
  <c r="AW56" i="37"/>
  <c r="AX56" i="37"/>
  <c r="AR56" i="37"/>
  <c r="AQ56" i="37"/>
  <c r="AT56" i="37"/>
  <c r="BA56" i="37"/>
  <c r="AM56" i="37"/>
  <c r="AS56" i="37"/>
  <c r="AE62" i="37"/>
  <c r="AF28" i="37"/>
  <c r="AF29" i="37" s="1"/>
  <c r="AG28" i="37"/>
  <c r="AI21" i="31"/>
  <c r="AH21" i="37"/>
  <c r="AH21" i="33"/>
  <c r="Y62" i="33"/>
  <c r="Z61" i="33" s="1"/>
  <c r="X63" i="31"/>
  <c r="X64" i="31" s="1"/>
  <c r="X77" i="31" s="1"/>
  <c r="X80" i="31" s="1"/>
  <c r="X81" i="31" s="1"/>
  <c r="AG28" i="31"/>
  <c r="X63" i="33"/>
  <c r="X64" i="33" s="1"/>
  <c r="X77" i="33" s="1"/>
  <c r="X80" i="33" s="1"/>
  <c r="X81" i="33" s="1"/>
  <c r="AH25" i="33"/>
  <c r="AH26" i="33" s="1"/>
  <c r="AZ57" i="31"/>
  <c r="AU57" i="31"/>
  <c r="AN57" i="31"/>
  <c r="AO57" i="31"/>
  <c r="AK57" i="31"/>
  <c r="AP57" i="31"/>
  <c r="AV57" i="31"/>
  <c r="BA57" i="31"/>
  <c r="AY57" i="31"/>
  <c r="AR57" i="31"/>
  <c r="AM57" i="31"/>
  <c r="AS57" i="31"/>
  <c r="AX57" i="31"/>
  <c r="AT57" i="31"/>
  <c r="BC57" i="31"/>
  <c r="AG57" i="31"/>
  <c r="AG60" i="31" s="1"/>
  <c r="AQ57" i="31"/>
  <c r="AJ57" i="31"/>
  <c r="BD57" i="31"/>
  <c r="BB57" i="31"/>
  <c r="AH57" i="31"/>
  <c r="AW57" i="31"/>
  <c r="AI57" i="31"/>
  <c r="AL57" i="31"/>
  <c r="Y62" i="31"/>
  <c r="Z61" i="31" s="1"/>
  <c r="AH25" i="31"/>
  <c r="AH26" i="31" s="1"/>
  <c r="AI20" i="31"/>
  <c r="AF29" i="31"/>
  <c r="AG28" i="33"/>
  <c r="AG29" i="33" s="1"/>
  <c r="AI20" i="37" l="1"/>
  <c r="AI20" i="33"/>
  <c r="AS58" i="37"/>
  <c r="AY58" i="37"/>
  <c r="AI58" i="37"/>
  <c r="BB58" i="37"/>
  <c r="AN58" i="37"/>
  <c r="AR58" i="37"/>
  <c r="AK58" i="37"/>
  <c r="AJ58" i="37"/>
  <c r="AO58" i="37"/>
  <c r="AU58" i="37"/>
  <c r="AX58" i="37"/>
  <c r="AT58" i="37"/>
  <c r="AZ58" i="37"/>
  <c r="AP58" i="37"/>
  <c r="AW58" i="37"/>
  <c r="BC58" i="37"/>
  <c r="AM58" i="37"/>
  <c r="AH58" i="37"/>
  <c r="BD58" i="37"/>
  <c r="AV58" i="37"/>
  <c r="BA58" i="37"/>
  <c r="AQ58" i="37"/>
  <c r="AL58" i="37"/>
  <c r="AJ21" i="31"/>
  <c r="AI21" i="37"/>
  <c r="AI21" i="33"/>
  <c r="AI25" i="33" s="1"/>
  <c r="AI26" i="33" s="1"/>
  <c r="AV57" i="37"/>
  <c r="AY57" i="37"/>
  <c r="BB57" i="37"/>
  <c r="AG57" i="37"/>
  <c r="AG60" i="37" s="1"/>
  <c r="AK57" i="37"/>
  <c r="AH57" i="37"/>
  <c r="AR57" i="37"/>
  <c r="AT57" i="37"/>
  <c r="AW57" i="37"/>
  <c r="AX57" i="37"/>
  <c r="BA57" i="37"/>
  <c r="BC57" i="37"/>
  <c r="AN57" i="37"/>
  <c r="AM57" i="37"/>
  <c r="AZ57" i="37"/>
  <c r="AJ57" i="37"/>
  <c r="AI57" i="37"/>
  <c r="AL57" i="37"/>
  <c r="AU57" i="37"/>
  <c r="AP57" i="37"/>
  <c r="BD57" i="37"/>
  <c r="AO57" i="37"/>
  <c r="AQ57" i="37"/>
  <c r="AS57" i="37"/>
  <c r="AG29" i="37"/>
  <c r="AF61" i="37"/>
  <c r="AE63" i="37"/>
  <c r="AE64" i="37" s="1"/>
  <c r="AE77" i="37" s="1"/>
  <c r="AE80" i="37" s="1"/>
  <c r="AE81" i="37" s="1"/>
  <c r="AH25" i="37"/>
  <c r="AH26" i="37" s="1"/>
  <c r="AH28" i="37" s="1"/>
  <c r="AH28" i="33"/>
  <c r="AH29" i="33" s="1"/>
  <c r="BA58" i="33"/>
  <c r="AS58" i="33"/>
  <c r="AQ58" i="33"/>
  <c r="AP58" i="33"/>
  <c r="BD58" i="33"/>
  <c r="AX58" i="33"/>
  <c r="AM58" i="33"/>
  <c r="AI58" i="33"/>
  <c r="AY58" i="33"/>
  <c r="AV58" i="33"/>
  <c r="BC58" i="33"/>
  <c r="AO58" i="33"/>
  <c r="AN58" i="33"/>
  <c r="AW58" i="33"/>
  <c r="AT58" i="33"/>
  <c r="AJ58" i="33"/>
  <c r="BB58" i="33"/>
  <c r="AU58" i="33"/>
  <c r="AL58" i="33"/>
  <c r="AH58" i="33"/>
  <c r="AH60" i="33" s="1"/>
  <c r="AK58" i="33"/>
  <c r="AZ58" i="33"/>
  <c r="AR58" i="33"/>
  <c r="Z62" i="33"/>
  <c r="AA61" i="33" s="1"/>
  <c r="AH28" i="31"/>
  <c r="AH29" i="31" s="1"/>
  <c r="AZ58" i="31"/>
  <c r="AQ58" i="31"/>
  <c r="AN58" i="31"/>
  <c r="BB58" i="31"/>
  <c r="BA58" i="31"/>
  <c r="AH58" i="31"/>
  <c r="AH60" i="31" s="1"/>
  <c r="AV58" i="31"/>
  <c r="AP58" i="31"/>
  <c r="AR58" i="31"/>
  <c r="AI58" i="31"/>
  <c r="BC58" i="31"/>
  <c r="AL58" i="31"/>
  <c r="AK58" i="31"/>
  <c r="AO58" i="31"/>
  <c r="AM58" i="31"/>
  <c r="AJ58" i="31"/>
  <c r="BD58" i="31"/>
  <c r="AU58" i="31"/>
  <c r="AS58" i="31"/>
  <c r="AW58" i="31"/>
  <c r="AX58" i="31"/>
  <c r="AY58" i="31"/>
  <c r="AT58" i="31"/>
  <c r="Z62" i="31"/>
  <c r="AA61" i="31" s="1"/>
  <c r="Y63" i="31"/>
  <c r="Y64" i="31" s="1"/>
  <c r="Y77" i="31" s="1"/>
  <c r="Y80" i="31" s="1"/>
  <c r="Y81" i="31" s="1"/>
  <c r="AI25" i="31"/>
  <c r="AI26" i="31" s="1"/>
  <c r="AJ20" i="31"/>
  <c r="AG29" i="31"/>
  <c r="Y63" i="33"/>
  <c r="Y64" i="33" s="1"/>
  <c r="Y77" i="33" s="1"/>
  <c r="Y80" i="33" s="1"/>
  <c r="Y81" i="33" s="1"/>
  <c r="AH60" i="37" l="1"/>
  <c r="AJ20" i="37"/>
  <c r="AJ20" i="33"/>
  <c r="AH29" i="37"/>
  <c r="BC59" i="37"/>
  <c r="BC60" i="37" s="1"/>
  <c r="AM59" i="37"/>
  <c r="AM60" i="37" s="1"/>
  <c r="AS59" i="37"/>
  <c r="AS60" i="37" s="1"/>
  <c r="AR59" i="37"/>
  <c r="AR60" i="37" s="1"/>
  <c r="AN59" i="37"/>
  <c r="AN60" i="37" s="1"/>
  <c r="BB59" i="37"/>
  <c r="BB60" i="37" s="1"/>
  <c r="AK59" i="37"/>
  <c r="AK60" i="37" s="1"/>
  <c r="AY59" i="37"/>
  <c r="AY60" i="37" s="1"/>
  <c r="AI59" i="37"/>
  <c r="AI60" i="37" s="1"/>
  <c r="AO59" i="37"/>
  <c r="AO60" i="37" s="1"/>
  <c r="AJ59" i="37"/>
  <c r="AJ60" i="37" s="1"/>
  <c r="AX59" i="37"/>
  <c r="AX60" i="37" s="1"/>
  <c r="AP59" i="37"/>
  <c r="AP60" i="37" s="1"/>
  <c r="AU59" i="37"/>
  <c r="AU60" i="37" s="1"/>
  <c r="BD59" i="37"/>
  <c r="BD60" i="37" s="1"/>
  <c r="AQ59" i="37"/>
  <c r="AQ60" i="37" s="1"/>
  <c r="AW59" i="37"/>
  <c r="AW60" i="37" s="1"/>
  <c r="AZ59" i="37"/>
  <c r="AZ60" i="37" s="1"/>
  <c r="AV59" i="37"/>
  <c r="AV60" i="37" s="1"/>
  <c r="AL59" i="37"/>
  <c r="AL60" i="37" s="1"/>
  <c r="BA59" i="37"/>
  <c r="BA60" i="37" s="1"/>
  <c r="AT59" i="37"/>
  <c r="AT60" i="37" s="1"/>
  <c r="AF62" i="37"/>
  <c r="AG61" i="37" s="1"/>
  <c r="AK21" i="31"/>
  <c r="AJ21" i="37"/>
  <c r="AJ21" i="33"/>
  <c r="AI25" i="37"/>
  <c r="AI26" i="37" s="1"/>
  <c r="AI28" i="31"/>
  <c r="AI29" i="31" s="1"/>
  <c r="AV59" i="31"/>
  <c r="AV60" i="31" s="1"/>
  <c r="AK59" i="31"/>
  <c r="AK60" i="31" s="1"/>
  <c r="AW59" i="31"/>
  <c r="AW60" i="31" s="1"/>
  <c r="AM59" i="31"/>
  <c r="AM60" i="31" s="1"/>
  <c r="AP59" i="31"/>
  <c r="AP60" i="31" s="1"/>
  <c r="AQ59" i="31"/>
  <c r="AQ60" i="31" s="1"/>
  <c r="AR59" i="31"/>
  <c r="AR60" i="31" s="1"/>
  <c r="AN59" i="31"/>
  <c r="AN60" i="31" s="1"/>
  <c r="AZ59" i="31"/>
  <c r="AZ60" i="31" s="1"/>
  <c r="AO59" i="31"/>
  <c r="AO60" i="31" s="1"/>
  <c r="AT59" i="31"/>
  <c r="AT60" i="31" s="1"/>
  <c r="AU59" i="31"/>
  <c r="AU60" i="31" s="1"/>
  <c r="AX59" i="31"/>
  <c r="AX60" i="31" s="1"/>
  <c r="BD59" i="31"/>
  <c r="BD60" i="31" s="1"/>
  <c r="AS59" i="31"/>
  <c r="AS60" i="31" s="1"/>
  <c r="AJ59" i="31"/>
  <c r="AJ60" i="31" s="1"/>
  <c r="BC59" i="31"/>
  <c r="BC60" i="31" s="1"/>
  <c r="AI59" i="31"/>
  <c r="AI60" i="31" s="1"/>
  <c r="AL59" i="31"/>
  <c r="AL60" i="31" s="1"/>
  <c r="BA59" i="31"/>
  <c r="BA60" i="31" s="1"/>
  <c r="AY59" i="31"/>
  <c r="AY60" i="31" s="1"/>
  <c r="BB59" i="31"/>
  <c r="BB60" i="31" s="1"/>
  <c r="AN59" i="33"/>
  <c r="AN60" i="33" s="1"/>
  <c r="AZ59" i="33"/>
  <c r="AZ60" i="33" s="1"/>
  <c r="AK59" i="33"/>
  <c r="AK60" i="33" s="1"/>
  <c r="BA59" i="33"/>
  <c r="BA60" i="33" s="1"/>
  <c r="AS59" i="33"/>
  <c r="AS60" i="33" s="1"/>
  <c r="AL59" i="33"/>
  <c r="AL60" i="33" s="1"/>
  <c r="AP59" i="33"/>
  <c r="AP60" i="33" s="1"/>
  <c r="BB59" i="33"/>
  <c r="BB60" i="33" s="1"/>
  <c r="AW59" i="33"/>
  <c r="AW60" i="33" s="1"/>
  <c r="AT59" i="33"/>
  <c r="AT60" i="33" s="1"/>
  <c r="AU59" i="33"/>
  <c r="AU60" i="33" s="1"/>
  <c r="AJ59" i="33"/>
  <c r="AJ60" i="33" s="1"/>
  <c r="AX59" i="33"/>
  <c r="AX60" i="33" s="1"/>
  <c r="AM59" i="33"/>
  <c r="AM60" i="33" s="1"/>
  <c r="AY59" i="33"/>
  <c r="AY60" i="33" s="1"/>
  <c r="AO59" i="33"/>
  <c r="AO60" i="33" s="1"/>
  <c r="BD59" i="33"/>
  <c r="BD60" i="33" s="1"/>
  <c r="BC59" i="33"/>
  <c r="BC60" i="33" s="1"/>
  <c r="AQ59" i="33"/>
  <c r="AQ60" i="33" s="1"/>
  <c r="AR59" i="33"/>
  <c r="AR60" i="33" s="1"/>
  <c r="AI59" i="33"/>
  <c r="AI60" i="33" s="1"/>
  <c r="AV59" i="33"/>
  <c r="AV60" i="33" s="1"/>
  <c r="AA62" i="33"/>
  <c r="AB61" i="33" s="1"/>
  <c r="AA62" i="31"/>
  <c r="AB61" i="31" s="1"/>
  <c r="AJ25" i="31"/>
  <c r="AJ26" i="31" s="1"/>
  <c r="AK20" i="31"/>
  <c r="Z63" i="31"/>
  <c r="Z64" i="31" s="1"/>
  <c r="Z77" i="31" s="1"/>
  <c r="Z80" i="31" s="1"/>
  <c r="Z81" i="31" s="1"/>
  <c r="Z63" i="33"/>
  <c r="Z64" i="33" s="1"/>
  <c r="Z77" i="33" s="1"/>
  <c r="Z80" i="33" s="1"/>
  <c r="Z81" i="33" s="1"/>
  <c r="AI28" i="33"/>
  <c r="AI29" i="33" s="1"/>
  <c r="AJ25" i="33" l="1"/>
  <c r="AJ26" i="33" s="1"/>
  <c r="AK20" i="37"/>
  <c r="AK20" i="33"/>
  <c r="AJ25" i="37"/>
  <c r="AJ26" i="37" s="1"/>
  <c r="AJ28" i="37" s="1"/>
  <c r="AL21" i="31"/>
  <c r="AK21" i="37"/>
  <c r="AK21" i="33"/>
  <c r="AK25" i="33" s="1"/>
  <c r="AK26" i="33" s="1"/>
  <c r="AI28" i="37"/>
  <c r="AF63" i="37"/>
  <c r="AF64" i="37" s="1"/>
  <c r="AF77" i="37" s="1"/>
  <c r="AF80" i="37" s="1"/>
  <c r="AF81" i="37" s="1"/>
  <c r="AG62" i="37"/>
  <c r="AH61" i="37" s="1"/>
  <c r="AJ28" i="31"/>
  <c r="AJ29" i="31" s="1"/>
  <c r="AB62" i="31"/>
  <c r="AC61" i="31" s="1"/>
  <c r="AB62" i="33"/>
  <c r="AC61" i="33" s="1"/>
  <c r="AK25" i="31"/>
  <c r="AK26" i="31" s="1"/>
  <c r="AK28" i="31" s="1"/>
  <c r="AL20" i="31"/>
  <c r="AJ28" i="33"/>
  <c r="AJ29" i="33" s="1"/>
  <c r="AA63" i="31"/>
  <c r="AA64" i="31" s="1"/>
  <c r="AA77" i="31" s="1"/>
  <c r="AA80" i="31" s="1"/>
  <c r="AA81" i="31" s="1"/>
  <c r="C4" i="31" s="1"/>
  <c r="G29" i="29" s="1"/>
  <c r="AA63" i="33"/>
  <c r="AA64" i="33" s="1"/>
  <c r="AA77" i="33" s="1"/>
  <c r="AA80" i="33" s="1"/>
  <c r="AA81" i="33" s="1"/>
  <c r="AK25" i="37" l="1"/>
  <c r="AK26" i="37" s="1"/>
  <c r="AK28" i="37" s="1"/>
  <c r="AJ29" i="37"/>
  <c r="AG63" i="37"/>
  <c r="AG64" i="37" s="1"/>
  <c r="AG77" i="37" s="1"/>
  <c r="AG80" i="37" s="1"/>
  <c r="AG81" i="37" s="1"/>
  <c r="AL20" i="37"/>
  <c r="AL20" i="33"/>
  <c r="AI29" i="37"/>
  <c r="AM21" i="31"/>
  <c r="AL21" i="37"/>
  <c r="AL21" i="33"/>
  <c r="AH62" i="37"/>
  <c r="AI61" i="37" s="1"/>
  <c r="AL25" i="31"/>
  <c r="AL26" i="31" s="1"/>
  <c r="AM20" i="31"/>
  <c r="AK29" i="31"/>
  <c r="AB63" i="33"/>
  <c r="AB64" i="33" s="1"/>
  <c r="AB77" i="33" s="1"/>
  <c r="AB80" i="33" s="1"/>
  <c r="AB81" i="33" s="1"/>
  <c r="C5" i="33" s="1"/>
  <c r="H30" i="29" s="1"/>
  <c r="AK28" i="33"/>
  <c r="AK29" i="33" s="1"/>
  <c r="AC62" i="31"/>
  <c r="AD61" i="31" s="1"/>
  <c r="AC62" i="33"/>
  <c r="AD61" i="33" s="1"/>
  <c r="AB63" i="31"/>
  <c r="AB64" i="31" s="1"/>
  <c r="AB77" i="31" s="1"/>
  <c r="AB80" i="31" s="1"/>
  <c r="AB81" i="31" s="1"/>
  <c r="AL25" i="33"/>
  <c r="AL26" i="33" s="1"/>
  <c r="AH63" i="37" l="1"/>
  <c r="AH64" i="37" s="1"/>
  <c r="AH77" i="37" s="1"/>
  <c r="AH80" i="37" s="1"/>
  <c r="AH81" i="37" s="1"/>
  <c r="AM20" i="37"/>
  <c r="AM20" i="33"/>
  <c r="AL25" i="37"/>
  <c r="AL26" i="37" s="1"/>
  <c r="AL28" i="37" s="1"/>
  <c r="AN21" i="31"/>
  <c r="AM21" i="37"/>
  <c r="AM21" i="33"/>
  <c r="AM25" i="33" s="1"/>
  <c r="AM26" i="33" s="1"/>
  <c r="AM28" i="33" s="1"/>
  <c r="AI63" i="37"/>
  <c r="AI64" i="37" s="1"/>
  <c r="AI77" i="37" s="1"/>
  <c r="AI80" i="37" s="1"/>
  <c r="AI81" i="37" s="1"/>
  <c r="AK29" i="37"/>
  <c r="AI62" i="37"/>
  <c r="AJ61" i="37" s="1"/>
  <c r="AL28" i="33"/>
  <c r="AL29" i="33" s="1"/>
  <c r="AD62" i="33"/>
  <c r="AE61" i="33" s="1"/>
  <c r="AC63" i="33"/>
  <c r="AC64" i="33" s="1"/>
  <c r="AC77" i="33" s="1"/>
  <c r="AC80" i="33" s="1"/>
  <c r="AC81" i="33" s="1"/>
  <c r="AD62" i="31"/>
  <c r="AE61" i="31" s="1"/>
  <c r="AC63" i="31"/>
  <c r="AC64" i="31" s="1"/>
  <c r="AC77" i="31" s="1"/>
  <c r="AC80" i="31" s="1"/>
  <c r="AC81" i="31" s="1"/>
  <c r="AM25" i="31"/>
  <c r="AM26" i="31" s="1"/>
  <c r="AN20" i="31"/>
  <c r="AL28" i="31"/>
  <c r="AL29" i="31"/>
  <c r="AJ62" i="37" l="1"/>
  <c r="AK61" i="37" s="1"/>
  <c r="AL29" i="37"/>
  <c r="AN20" i="37"/>
  <c r="AN20" i="33"/>
  <c r="AO21" i="31"/>
  <c r="AN21" i="37"/>
  <c r="AN21" i="33"/>
  <c r="AM25" i="37"/>
  <c r="AM26" i="37" s="1"/>
  <c r="AD63" i="31"/>
  <c r="AD64" i="31" s="1"/>
  <c r="AD77" i="31" s="1"/>
  <c r="AD80" i="31" s="1"/>
  <c r="AD81" i="31" s="1"/>
  <c r="AD63" i="33"/>
  <c r="AD64" i="33" s="1"/>
  <c r="AD77" i="33" s="1"/>
  <c r="AD80" i="33" s="1"/>
  <c r="AD81" i="33" s="1"/>
  <c r="AN25" i="31"/>
  <c r="AN26" i="31" s="1"/>
  <c r="AO20" i="31"/>
  <c r="AE62" i="33"/>
  <c r="AF61" i="33" s="1"/>
  <c r="AN25" i="33"/>
  <c r="AN26" i="33" s="1"/>
  <c r="AN28" i="33" s="1"/>
  <c r="AM28" i="31"/>
  <c r="AM29" i="31" s="1"/>
  <c r="AE62" i="31"/>
  <c r="AF61" i="31" s="1"/>
  <c r="AM29" i="33"/>
  <c r="AO20" i="37" l="1"/>
  <c r="AO20" i="33"/>
  <c r="AM28" i="37"/>
  <c r="AM29" i="37" s="1"/>
  <c r="AK62" i="37"/>
  <c r="AL61" i="37" s="1"/>
  <c r="AP21" i="31"/>
  <c r="AO21" i="37"/>
  <c r="AO21" i="33"/>
  <c r="AN25" i="37"/>
  <c r="AN26" i="37" s="1"/>
  <c r="AJ63" i="37"/>
  <c r="AJ64" i="37" s="1"/>
  <c r="AJ77" i="37" s="1"/>
  <c r="AJ80" i="37" s="1"/>
  <c r="AJ81" i="37" s="1"/>
  <c r="AE63" i="31"/>
  <c r="AE64" i="31" s="1"/>
  <c r="AE77" i="31" s="1"/>
  <c r="AE80" i="31" s="1"/>
  <c r="AE81" i="31" s="1"/>
  <c r="AO25" i="33"/>
  <c r="AO26" i="33" s="1"/>
  <c r="AN29" i="33"/>
  <c r="AN28" i="31"/>
  <c r="AN29" i="31" s="1"/>
  <c r="AO25" i="31"/>
  <c r="AO26" i="31" s="1"/>
  <c r="AO28" i="31" s="1"/>
  <c r="AP20" i="31"/>
  <c r="AF62" i="33"/>
  <c r="AG61" i="33" s="1"/>
  <c r="AF62" i="31"/>
  <c r="AG61" i="31" s="1"/>
  <c r="AE63" i="33"/>
  <c r="AE64" i="33" s="1"/>
  <c r="AE77" i="33" s="1"/>
  <c r="AE80" i="33" s="1"/>
  <c r="AE81" i="33" s="1"/>
  <c r="C6" i="37" l="1"/>
  <c r="I32" i="29" s="1"/>
  <c r="AQ21" i="31"/>
  <c r="AP21" i="37"/>
  <c r="AP21" i="33"/>
  <c r="AN28" i="37"/>
  <c r="AN29" i="37" s="1"/>
  <c r="AL62" i="37"/>
  <c r="AM61" i="37" s="1"/>
  <c r="AM62" i="37" s="1"/>
  <c r="AN61" i="37" s="1"/>
  <c r="AP20" i="37"/>
  <c r="AP25" i="37" s="1"/>
  <c r="AP26" i="37" s="1"/>
  <c r="AP28" i="37" s="1"/>
  <c r="AP20" i="33"/>
  <c r="AP25" i="33" s="1"/>
  <c r="AP26" i="33" s="1"/>
  <c r="AK63" i="37"/>
  <c r="AK64" i="37" s="1"/>
  <c r="AK77" i="37" s="1"/>
  <c r="AK80" i="37" s="1"/>
  <c r="AK81" i="37" s="1"/>
  <c r="AO25" i="37"/>
  <c r="AO26" i="37" s="1"/>
  <c r="AO28" i="37" s="1"/>
  <c r="AP25" i="31"/>
  <c r="AP26" i="31" s="1"/>
  <c r="AQ20" i="31"/>
  <c r="AO29" i="31"/>
  <c r="AG62" i="33"/>
  <c r="AH61" i="33" s="1"/>
  <c r="AG62" i="31"/>
  <c r="AH61" i="31" s="1"/>
  <c r="AF63" i="31"/>
  <c r="AF64" i="31" s="1"/>
  <c r="AF77" i="31" s="1"/>
  <c r="AF80" i="31" s="1"/>
  <c r="AF81" i="31" s="1"/>
  <c r="AF63" i="33"/>
  <c r="AF64" i="33" s="1"/>
  <c r="AF77" i="33" s="1"/>
  <c r="AF80" i="33" s="1"/>
  <c r="AF81" i="33" s="1"/>
  <c r="AO28" i="33"/>
  <c r="AO29" i="33" s="1"/>
  <c r="AL63" i="37" l="1"/>
  <c r="AL64" i="37" s="1"/>
  <c r="AL77" i="37" s="1"/>
  <c r="AL80" i="37" s="1"/>
  <c r="AL81" i="37" s="1"/>
  <c r="AP29" i="37"/>
  <c r="AR21" i="31"/>
  <c r="AQ21" i="37"/>
  <c r="AQ21" i="33"/>
  <c r="AQ20" i="37"/>
  <c r="AQ20" i="33"/>
  <c r="AO29" i="37"/>
  <c r="AN62" i="37"/>
  <c r="AO61" i="37" s="1"/>
  <c r="AM63" i="37"/>
  <c r="AM64" i="37" s="1"/>
  <c r="AM77" i="37" s="1"/>
  <c r="AM80" i="37" s="1"/>
  <c r="AH62" i="31"/>
  <c r="AI61" i="31" s="1"/>
  <c r="AH62" i="33"/>
  <c r="AI61" i="33" s="1"/>
  <c r="AQ25" i="31"/>
  <c r="AQ26" i="31" s="1"/>
  <c r="AR20" i="31"/>
  <c r="AP28" i="33"/>
  <c r="AP29" i="33" s="1"/>
  <c r="AG63" i="31"/>
  <c r="AG64" i="31" s="1"/>
  <c r="AG77" i="31" s="1"/>
  <c r="AG80" i="31" s="1"/>
  <c r="AG81" i="31" s="1"/>
  <c r="AG63" i="33"/>
  <c r="AG64" i="33" s="1"/>
  <c r="AG77" i="33" s="1"/>
  <c r="AG80" i="33" s="1"/>
  <c r="AG81" i="33" s="1"/>
  <c r="AP28" i="31"/>
  <c r="AP29" i="31" s="1"/>
  <c r="AQ25" i="33" l="1"/>
  <c r="AQ26" i="33" s="1"/>
  <c r="AQ25" i="37"/>
  <c r="AQ26" i="37" s="1"/>
  <c r="AM81" i="37"/>
  <c r="AN63" i="37"/>
  <c r="AN64" i="37" s="1"/>
  <c r="AN77" i="37" s="1"/>
  <c r="AN80" i="37" s="1"/>
  <c r="AS21" i="31"/>
  <c r="AR21" i="37"/>
  <c r="AR21" i="33"/>
  <c r="AR20" i="37"/>
  <c r="AR20" i="33"/>
  <c r="AO62" i="37"/>
  <c r="AP61" i="37" s="1"/>
  <c r="AQ28" i="37"/>
  <c r="AH63" i="31"/>
  <c r="AH64" i="31" s="1"/>
  <c r="AH77" i="31" s="1"/>
  <c r="AH80" i="31" s="1"/>
  <c r="AH81" i="31" s="1"/>
  <c r="AI62" i="33"/>
  <c r="AJ61" i="33" s="1"/>
  <c r="AQ28" i="31"/>
  <c r="AQ29" i="31" s="1"/>
  <c r="AH63" i="33"/>
  <c r="AH64" i="33" s="1"/>
  <c r="AH77" i="33" s="1"/>
  <c r="AH80" i="33" s="1"/>
  <c r="AH81" i="33" s="1"/>
  <c r="AR25" i="31"/>
  <c r="AR26" i="31" s="1"/>
  <c r="AS20" i="31"/>
  <c r="AI62" i="31"/>
  <c r="AJ61" i="31" s="1"/>
  <c r="AQ28" i="33"/>
  <c r="AQ29" i="33" s="1"/>
  <c r="AR25" i="33" l="1"/>
  <c r="AR26" i="33" s="1"/>
  <c r="AR28" i="33" s="1"/>
  <c r="AN81" i="37"/>
  <c r="AP62" i="37"/>
  <c r="AQ61" i="37" s="1"/>
  <c r="AS20" i="37"/>
  <c r="AS20" i="33"/>
  <c r="AS25" i="33" s="1"/>
  <c r="AS26" i="33" s="1"/>
  <c r="AT21" i="31"/>
  <c r="AS21" i="37"/>
  <c r="AS21" i="33"/>
  <c r="AQ29" i="37"/>
  <c r="AR25" i="37"/>
  <c r="AR26" i="37" s="1"/>
  <c r="AO63" i="37"/>
  <c r="AO64" i="37" s="1"/>
  <c r="AO77" i="37" s="1"/>
  <c r="AO80" i="37" s="1"/>
  <c r="AO81" i="37" s="1"/>
  <c r="AI63" i="31"/>
  <c r="AI64" i="31" s="1"/>
  <c r="AI77" i="31" s="1"/>
  <c r="AI80" i="31" s="1"/>
  <c r="AI81" i="31" s="1"/>
  <c r="C5" i="31" s="1"/>
  <c r="H29" i="29" s="1"/>
  <c r="AR29" i="33"/>
  <c r="AR28" i="31"/>
  <c r="AR29" i="31" s="1"/>
  <c r="AJ62" i="33"/>
  <c r="AK61" i="33" s="1"/>
  <c r="AS25" i="31"/>
  <c r="AS26" i="31" s="1"/>
  <c r="AS28" i="31" s="1"/>
  <c r="AT20" i="31"/>
  <c r="AJ62" i="31"/>
  <c r="AK61" i="31" s="1"/>
  <c r="AI63" i="33"/>
  <c r="AI64" i="33" s="1"/>
  <c r="AI77" i="33" s="1"/>
  <c r="AI80" i="33" s="1"/>
  <c r="AI81" i="33" s="1"/>
  <c r="AR28" i="37" l="1"/>
  <c r="AU21" i="31"/>
  <c r="AT21" i="37"/>
  <c r="AT21" i="33"/>
  <c r="AT25" i="33" s="1"/>
  <c r="AT26" i="33" s="1"/>
  <c r="AS25" i="37"/>
  <c r="AS26" i="37" s="1"/>
  <c r="AT20" i="37"/>
  <c r="AT20" i="33"/>
  <c r="AQ62" i="37"/>
  <c r="AR61" i="37" s="1"/>
  <c r="AP63" i="37"/>
  <c r="AP64" i="37" s="1"/>
  <c r="AP77" i="37" s="1"/>
  <c r="AP80" i="37" s="1"/>
  <c r="AP81" i="37" s="1"/>
  <c r="AJ63" i="33"/>
  <c r="AJ64" i="33" s="1"/>
  <c r="AJ77" i="33" s="1"/>
  <c r="AJ80" i="33" s="1"/>
  <c r="AJ81" i="33" s="1"/>
  <c r="C6" i="33" s="1"/>
  <c r="I30" i="29" s="1"/>
  <c r="AK62" i="33"/>
  <c r="AL61" i="33" s="1"/>
  <c r="AJ63" i="31"/>
  <c r="AJ64" i="31" s="1"/>
  <c r="AJ77" i="31" s="1"/>
  <c r="AJ80" i="31" s="1"/>
  <c r="AJ81" i="31" s="1"/>
  <c r="AT25" i="31"/>
  <c r="AT26" i="31" s="1"/>
  <c r="AU20" i="31"/>
  <c r="AK62" i="31"/>
  <c r="AL61" i="31" s="1"/>
  <c r="AS28" i="33"/>
  <c r="AS29" i="33" s="1"/>
  <c r="AS29" i="31"/>
  <c r="AT25" i="37" l="1"/>
  <c r="AT26" i="37" s="1"/>
  <c r="AT28" i="37" s="1"/>
  <c r="AT29" i="37" s="1"/>
  <c r="AS28" i="37"/>
  <c r="AV21" i="31"/>
  <c r="AU21" i="37"/>
  <c r="AU21" i="33"/>
  <c r="AQ63" i="37"/>
  <c r="AQ64" i="37" s="1"/>
  <c r="AQ77" i="37" s="1"/>
  <c r="AQ80" i="37" s="1"/>
  <c r="AQ81" i="37" s="1"/>
  <c r="AR62" i="37"/>
  <c r="AS61" i="37" s="1"/>
  <c r="AU20" i="37"/>
  <c r="AU25" i="37" s="1"/>
  <c r="AU26" i="37" s="1"/>
  <c r="AU20" i="33"/>
  <c r="AR29" i="37"/>
  <c r="AK63" i="31"/>
  <c r="AK64" i="31" s="1"/>
  <c r="AK77" i="31" s="1"/>
  <c r="AK80" i="31" s="1"/>
  <c r="AK81" i="31" s="1"/>
  <c r="C6" i="31" s="1"/>
  <c r="I29" i="29" s="1"/>
  <c r="AT28" i="31"/>
  <c r="AT29" i="31" s="1"/>
  <c r="AL62" i="33"/>
  <c r="AM61" i="33" s="1"/>
  <c r="AU25" i="31"/>
  <c r="AU26" i="31" s="1"/>
  <c r="AV20" i="31"/>
  <c r="AL62" i="31"/>
  <c r="AM61" i="31" s="1"/>
  <c r="AK63" i="33"/>
  <c r="AK64" i="33" s="1"/>
  <c r="AK77" i="33" s="1"/>
  <c r="AK80" i="33" s="1"/>
  <c r="AK81" i="33" s="1"/>
  <c r="AT28" i="33"/>
  <c r="AT29" i="33" s="1"/>
  <c r="AU25" i="33" l="1"/>
  <c r="AU26" i="33" s="1"/>
  <c r="AU28" i="33" s="1"/>
  <c r="AS62" i="37"/>
  <c r="AT61" i="37" s="1"/>
  <c r="AT62" i="37" s="1"/>
  <c r="AU61" i="37" s="1"/>
  <c r="AR63" i="37"/>
  <c r="AR64" i="37" s="1"/>
  <c r="AR77" i="37" s="1"/>
  <c r="AR80" i="37" s="1"/>
  <c r="AR81" i="37" s="1"/>
  <c r="AV20" i="37"/>
  <c r="AV20" i="33"/>
  <c r="AS29" i="37"/>
  <c r="AU28" i="37"/>
  <c r="AU29" i="37" s="1"/>
  <c r="AW21" i="31"/>
  <c r="AV21" i="37"/>
  <c r="AV21" i="33"/>
  <c r="AL63" i="33"/>
  <c r="AL64" i="33" s="1"/>
  <c r="AL77" i="33" s="1"/>
  <c r="AL80" i="33" s="1"/>
  <c r="AL81" i="33" s="1"/>
  <c r="AL63" i="31"/>
  <c r="AL64" i="31" s="1"/>
  <c r="AL77" i="31" s="1"/>
  <c r="AL80" i="31" s="1"/>
  <c r="AL81" i="31" s="1"/>
  <c r="AV25" i="31"/>
  <c r="AV26" i="31" s="1"/>
  <c r="AW20" i="31"/>
  <c r="AU29" i="33"/>
  <c r="AU28" i="31"/>
  <c r="AU29" i="31" s="1"/>
  <c r="AV25" i="33"/>
  <c r="AV26" i="33" s="1"/>
  <c r="AM62" i="31"/>
  <c r="AN61" i="31" s="1"/>
  <c r="AM62" i="33"/>
  <c r="AN61" i="33" s="1"/>
  <c r="AS63" i="37" l="1"/>
  <c r="AS64" i="37" s="1"/>
  <c r="AS77" i="37" s="1"/>
  <c r="AS80" i="37" s="1"/>
  <c r="AW25" i="31"/>
  <c r="AW26" i="31" s="1"/>
  <c r="AW28" i="31" s="1"/>
  <c r="AW20" i="37"/>
  <c r="AW20" i="33"/>
  <c r="AT63" i="37"/>
  <c r="AT64" i="37" s="1"/>
  <c r="AT77" i="37" s="1"/>
  <c r="AT80" i="37" s="1"/>
  <c r="AT81" i="37" s="1"/>
  <c r="AS81" i="37"/>
  <c r="AW21" i="37"/>
  <c r="AW21" i="33"/>
  <c r="AU62" i="37"/>
  <c r="AV61" i="37" s="1"/>
  <c r="AV25" i="37"/>
  <c r="AV26" i="37" s="1"/>
  <c r="AM63" i="31"/>
  <c r="AM64" i="31" s="1"/>
  <c r="AM77" i="31" s="1"/>
  <c r="AM80" i="31" s="1"/>
  <c r="AM81" i="31" s="1"/>
  <c r="AW29" i="31"/>
  <c r="AV28" i="31"/>
  <c r="AV29" i="31" s="1"/>
  <c r="AN62" i="33"/>
  <c r="AO61" i="33" s="1"/>
  <c r="AM63" i="33"/>
  <c r="AM64" i="33" s="1"/>
  <c r="AM77" i="33" s="1"/>
  <c r="AM80" i="33" s="1"/>
  <c r="AM81" i="33" s="1"/>
  <c r="AN62" i="31"/>
  <c r="AO61" i="31" s="1"/>
  <c r="AV28" i="33"/>
  <c r="AV29" i="33" s="1"/>
  <c r="AW25" i="33" l="1"/>
  <c r="AW26" i="33" s="1"/>
  <c r="AW28" i="33" s="1"/>
  <c r="AW29" i="33" s="1"/>
  <c r="AU63" i="37"/>
  <c r="AU64" i="37" s="1"/>
  <c r="AU77" i="37" s="1"/>
  <c r="AU80" i="37" s="1"/>
  <c r="AU81" i="37" s="1"/>
  <c r="AV28" i="37"/>
  <c r="AV62" i="37" s="1"/>
  <c r="AW61" i="37" s="1"/>
  <c r="AW25" i="37"/>
  <c r="AW26" i="37" s="1"/>
  <c r="AN63" i="33"/>
  <c r="AN64" i="33" s="1"/>
  <c r="AN77" i="33" s="1"/>
  <c r="AN80" i="33" s="1"/>
  <c r="AN81" i="33" s="1"/>
  <c r="AO62" i="31"/>
  <c r="AP61" i="31" s="1"/>
  <c r="AN63" i="31"/>
  <c r="AN64" i="31" s="1"/>
  <c r="AN77" i="31" s="1"/>
  <c r="AN80" i="31" s="1"/>
  <c r="AN81" i="31" s="1"/>
  <c r="AO62" i="33"/>
  <c r="AP61" i="33" s="1"/>
  <c r="AV29" i="37" l="1"/>
  <c r="AV63" i="37"/>
  <c r="AV64" i="37" s="1"/>
  <c r="AV77" i="37" s="1"/>
  <c r="AV80" i="37" s="1"/>
  <c r="AV81" i="37" s="1"/>
  <c r="AW28" i="37"/>
  <c r="AW62" i="37" s="1"/>
  <c r="AX61" i="37" s="1"/>
  <c r="AO63" i="33"/>
  <c r="AO64" i="33" s="1"/>
  <c r="AO77" i="33" s="1"/>
  <c r="AO80" i="33" s="1"/>
  <c r="AO81" i="33" s="1"/>
  <c r="AP62" i="33"/>
  <c r="AQ61" i="33" s="1"/>
  <c r="AP62" i="31"/>
  <c r="AQ61" i="31" s="1"/>
  <c r="AO63" i="31"/>
  <c r="AO64" i="31" s="1"/>
  <c r="AO77" i="31" s="1"/>
  <c r="AO80" i="31" s="1"/>
  <c r="AO81" i="31" s="1"/>
  <c r="AW63" i="37" l="1"/>
  <c r="AW29" i="37"/>
  <c r="AX62" i="37"/>
  <c r="AY61" i="37" s="1"/>
  <c r="AP63" i="31"/>
  <c r="AP64" i="31" s="1"/>
  <c r="AP77" i="31" s="1"/>
  <c r="AP80" i="31" s="1"/>
  <c r="AP81" i="31" s="1"/>
  <c r="AQ62" i="33"/>
  <c r="AR61" i="33" s="1"/>
  <c r="AP63" i="33"/>
  <c r="AP64" i="33" s="1"/>
  <c r="AP77" i="33" s="1"/>
  <c r="AP80" i="33" s="1"/>
  <c r="AP81" i="33" s="1"/>
  <c r="AQ62" i="31"/>
  <c r="AR61" i="31" s="1"/>
  <c r="AW64" i="37" l="1"/>
  <c r="AW77" i="37" s="1"/>
  <c r="AW80" i="37" s="1"/>
  <c r="AW81" i="37" s="1"/>
  <c r="C7" i="37" s="1"/>
  <c r="J32" i="29" s="1"/>
  <c r="AX63" i="37"/>
  <c r="AX64" i="37" s="1"/>
  <c r="AX77" i="37" s="1"/>
  <c r="AX80" i="37" s="1"/>
  <c r="AX81" i="37" s="1"/>
  <c r="AY62" i="37"/>
  <c r="AZ61" i="37" s="1"/>
  <c r="AQ63" i="31"/>
  <c r="AQ64" i="31" s="1"/>
  <c r="AQ77" i="31" s="1"/>
  <c r="AQ80" i="31" s="1"/>
  <c r="AQ81" i="31" s="1"/>
  <c r="AR62" i="33"/>
  <c r="AS61" i="33" s="1"/>
  <c r="AR62" i="31"/>
  <c r="AS61" i="31" s="1"/>
  <c r="AQ63" i="33"/>
  <c r="AQ64" i="33" s="1"/>
  <c r="AQ77" i="33" s="1"/>
  <c r="AQ80" i="33" s="1"/>
  <c r="AQ81" i="33" s="1"/>
  <c r="AZ62" i="37" l="1"/>
  <c r="BA61" i="37" s="1"/>
  <c r="AY63" i="37"/>
  <c r="AY64" i="37" s="1"/>
  <c r="AY77" i="37" s="1"/>
  <c r="AY80" i="37" s="1"/>
  <c r="AY81" i="37" s="1"/>
  <c r="AS62" i="33"/>
  <c r="AT61" i="33" s="1"/>
  <c r="AS62" i="31"/>
  <c r="AT61" i="31" s="1"/>
  <c r="AR63" i="31"/>
  <c r="AR64" i="31" s="1"/>
  <c r="AR77" i="31" s="1"/>
  <c r="AR80" i="31" s="1"/>
  <c r="AR81" i="31" s="1"/>
  <c r="AR63" i="33"/>
  <c r="AR64" i="33" s="1"/>
  <c r="AR77" i="33" s="1"/>
  <c r="AR80" i="33" s="1"/>
  <c r="AR81" i="33" s="1"/>
  <c r="BA62" i="37" l="1"/>
  <c r="BB61" i="37" s="1"/>
  <c r="AZ63" i="37"/>
  <c r="AZ64" i="37" s="1"/>
  <c r="AZ77" i="37" s="1"/>
  <c r="AZ80" i="37" s="1"/>
  <c r="AZ81" i="37" s="1"/>
  <c r="AS63" i="31"/>
  <c r="AS64" i="31" s="1"/>
  <c r="AS77" i="31" s="1"/>
  <c r="AS80" i="31" s="1"/>
  <c r="AS81" i="31" s="1"/>
  <c r="AT62" i="31"/>
  <c r="AU61" i="31" s="1"/>
  <c r="AT62" i="33"/>
  <c r="AU61" i="33" s="1"/>
  <c r="AS63" i="33"/>
  <c r="AS64" i="33" s="1"/>
  <c r="AS77" i="33" s="1"/>
  <c r="AS80" i="33" s="1"/>
  <c r="AS81" i="33" s="1"/>
  <c r="BB62" i="37" l="1"/>
  <c r="BC61" i="37" s="1"/>
  <c r="BA63" i="37"/>
  <c r="BA64" i="37" s="1"/>
  <c r="BA77" i="37" s="1"/>
  <c r="BA80" i="37" s="1"/>
  <c r="BA81" i="37" s="1"/>
  <c r="AT63" i="33"/>
  <c r="AT64" i="33" s="1"/>
  <c r="AT77" i="33" s="1"/>
  <c r="AT80" i="33" s="1"/>
  <c r="AT81" i="33" s="1"/>
  <c r="AU62" i="33"/>
  <c r="AV61" i="33" s="1"/>
  <c r="AU62" i="31"/>
  <c r="AV61" i="31" s="1"/>
  <c r="AT63" i="31"/>
  <c r="AT64" i="31" s="1"/>
  <c r="AT77" i="31" s="1"/>
  <c r="AT80" i="31" s="1"/>
  <c r="AT81" i="31" s="1"/>
  <c r="BC62" i="37" l="1"/>
  <c r="BD61" i="37" s="1"/>
  <c r="BD62" i="37" s="1"/>
  <c r="BD63" i="37" s="1"/>
  <c r="BD64" i="37" s="1"/>
  <c r="BD77" i="37" s="1"/>
  <c r="BD80" i="37" s="1"/>
  <c r="BB63" i="37"/>
  <c r="BB64" i="37" s="1"/>
  <c r="BB77" i="37" s="1"/>
  <c r="BB80" i="37" s="1"/>
  <c r="BB81" i="37" s="1"/>
  <c r="AU63" i="31"/>
  <c r="AU64" i="31" s="1"/>
  <c r="AU77" i="31" s="1"/>
  <c r="AU80" i="31" s="1"/>
  <c r="AU81" i="31" s="1"/>
  <c r="AV62" i="31"/>
  <c r="AW61" i="31" s="1"/>
  <c r="AV62" i="33"/>
  <c r="AW61" i="33" s="1"/>
  <c r="AU63" i="33"/>
  <c r="AU64" i="33" s="1"/>
  <c r="AU77" i="33" s="1"/>
  <c r="AU80" i="33" s="1"/>
  <c r="AU81" i="33" s="1"/>
  <c r="BC63" i="37" l="1"/>
  <c r="BC64" i="37" s="1"/>
  <c r="BC77" i="37" s="1"/>
  <c r="BC80" i="37" s="1"/>
  <c r="BC81" i="37" s="1"/>
  <c r="BD81" i="37" s="1"/>
  <c r="AV63" i="33"/>
  <c r="AV64" i="33" s="1"/>
  <c r="AV77" i="33" s="1"/>
  <c r="AV80" i="33" s="1"/>
  <c r="AV81" i="33" s="1"/>
  <c r="AW62" i="33"/>
  <c r="AX61" i="33" s="1"/>
  <c r="AW62" i="31"/>
  <c r="AX61" i="31" s="1"/>
  <c r="AV63" i="31"/>
  <c r="AV64" i="31" s="1"/>
  <c r="AV77" i="31" s="1"/>
  <c r="AV80" i="31" s="1"/>
  <c r="AV81" i="31" s="1"/>
  <c r="AW63" i="31" l="1"/>
  <c r="AW64" i="31" s="1"/>
  <c r="AW77" i="31" s="1"/>
  <c r="AW80" i="31" s="1"/>
  <c r="AW81" i="31" s="1"/>
  <c r="AX62" i="31"/>
  <c r="AY61" i="31" s="1"/>
  <c r="AX62" i="33"/>
  <c r="AY61" i="33" s="1"/>
  <c r="AW63" i="33"/>
  <c r="AW64" i="33" s="1"/>
  <c r="AW77" i="33" s="1"/>
  <c r="AW80" i="33" s="1"/>
  <c r="AW81" i="33" s="1"/>
  <c r="AX63" i="33" l="1"/>
  <c r="AX64" i="33" s="1"/>
  <c r="AX77" i="33" s="1"/>
  <c r="AX80" i="33" s="1"/>
  <c r="AX81" i="33" s="1"/>
  <c r="C7" i="33" s="1"/>
  <c r="J30" i="29" s="1"/>
  <c r="AY62" i="31"/>
  <c r="AZ61" i="31" s="1"/>
  <c r="AX63" i="31"/>
  <c r="AX64" i="31" s="1"/>
  <c r="AX77" i="31" s="1"/>
  <c r="AX80" i="31" s="1"/>
  <c r="AX81" i="31" s="1"/>
  <c r="AY62" i="33"/>
  <c r="AZ61" i="33" s="1"/>
  <c r="AY63" i="33" l="1"/>
  <c r="AY64" i="33" s="1"/>
  <c r="AY77" i="33" s="1"/>
  <c r="AY80" i="33" s="1"/>
  <c r="AY81" i="33" s="1"/>
  <c r="AZ62" i="31"/>
  <c r="BA61" i="31" s="1"/>
  <c r="AZ62" i="33"/>
  <c r="BA61" i="33" s="1"/>
  <c r="AY63" i="31"/>
  <c r="AY64" i="31" s="1"/>
  <c r="AY77" i="31" s="1"/>
  <c r="AY80" i="31" s="1"/>
  <c r="AY81" i="31" s="1"/>
  <c r="AZ63" i="33" l="1"/>
  <c r="AZ64" i="33" s="1"/>
  <c r="AZ77" i="33" s="1"/>
  <c r="AZ80" i="33" s="1"/>
  <c r="AZ81" i="33" s="1"/>
  <c r="BA62" i="31"/>
  <c r="BB61" i="31" s="1"/>
  <c r="AZ63" i="31"/>
  <c r="AZ64" i="31" s="1"/>
  <c r="AZ77" i="31" s="1"/>
  <c r="AZ80" i="31" s="1"/>
  <c r="AZ81" i="31" s="1"/>
  <c r="BA62" i="33"/>
  <c r="BB61" i="33" s="1"/>
  <c r="BA63" i="33" l="1"/>
  <c r="BA64" i="33" s="1"/>
  <c r="BA77" i="33" s="1"/>
  <c r="BA80" i="33" s="1"/>
  <c r="BA81" i="33" s="1"/>
  <c r="BB62" i="31"/>
  <c r="BC61" i="31" s="1"/>
  <c r="BB62" i="33"/>
  <c r="BC61" i="33" s="1"/>
  <c r="BA63" i="31"/>
  <c r="BA64" i="31" s="1"/>
  <c r="BA77" i="31" s="1"/>
  <c r="BA80" i="31" s="1"/>
  <c r="BA81" i="31" s="1"/>
  <c r="BC62" i="33" l="1"/>
  <c r="BD61" i="33" s="1"/>
  <c r="BD62" i="33" s="1"/>
  <c r="BD63" i="33" s="1"/>
  <c r="BD64" i="33" s="1"/>
  <c r="BD77" i="33" s="1"/>
  <c r="BD80" i="33" s="1"/>
  <c r="BB63" i="33"/>
  <c r="BB64" i="33" s="1"/>
  <c r="BB77" i="33" s="1"/>
  <c r="BB80" i="33" s="1"/>
  <c r="BB81" i="33" s="1"/>
  <c r="BC62" i="3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BC63" i="33"/>
  <c r="BC64" i="33" s="1"/>
  <c r="BC77" i="33" s="1"/>
  <c r="BC80" i="33" s="1"/>
  <c r="BC81" i="33" s="1"/>
  <c r="BD81" i="33" s="1"/>
</calcChain>
</file>

<file path=xl/sharedStrings.xml><?xml version="1.0" encoding="utf-8"?>
<sst xmlns="http://schemas.openxmlformats.org/spreadsheetml/2006/main" count="1432" uniqueCount="373">
  <si>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</si>
  <si>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</si>
  <si>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</si>
  <si>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</si>
  <si>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</si>
  <si>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</si>
  <si>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</si>
  <si>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</si>
  <si>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</si>
  <si>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</si>
  <si>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</si>
  <si>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</si>
  <si>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</si>
  <si>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</si>
  <si>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</si>
  <si>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</si>
  <si>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</si>
  <si>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</si>
  <si>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</si>
  <si>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</si>
  <si>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</si>
  <si>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</si>
  <si>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</si>
  <si>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</si>
  <si>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</si>
  <si>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</si>
  <si>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</si>
  <si>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</si>
  <si>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</si>
  <si>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</si>
  <si>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</si>
  <si>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</si>
  <si>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</si>
  <si>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</si>
  <si>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</si>
  <si>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</si>
  <si>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</si>
  <si>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</si>
  <si>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</si>
  <si>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</si>
  <si>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</si>
  <si>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</si>
  <si>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</si>
  <si>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</si>
  <si>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</si>
  <si>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</si>
  <si>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</si>
  <si>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</si>
  <si>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</si>
  <si>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</si>
  <si>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</si>
  <si>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</si>
  <si>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</si>
  <si>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</si>
  <si>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</si>
  <si>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</si>
  <si>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</si>
  <si>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</si>
  <si>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</si>
  <si>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</si>
  <si>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</si>
  <si>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</si>
  <si>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</si>
  <si>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</si>
  <si>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</si>
  <si>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</si>
  <si>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</si>
  <si>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</si>
  <si>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</si>
  <si>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</si>
  <si>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</si>
  <si>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</si>
  <si>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</si>
  <si>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</si>
  <si>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</si>
  <si>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</si>
  <si>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</si>
  <si>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</si>
  <si>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</si>
  <si>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</si>
  <si>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</si>
  <si>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</si>
  <si>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</si>
  <si>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</si>
  <si>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</si>
  <si>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</si>
  <si>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</si>
  <si>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</si>
  <si>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</si>
  <si>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</si>
  <si>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</si>
  <si>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</si>
  <si>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</si>
  <si>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</si>
  <si>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</si>
  <si>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</si>
  <si>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</si>
  <si>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</si>
  <si>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</si>
  <si>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</si>
  <si>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</si>
  <si>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</si>
  <si>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</si>
  <si>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</si>
  <si>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</si>
  <si>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</si>
  <si>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</si>
  <si>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</si>
  <si>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</si>
  <si>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</si>
  <si>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</si>
  <si>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</si>
  <si>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</si>
  <si>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</si>
  <si>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</si>
  <si>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</si>
  <si>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</si>
  <si>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</si>
  <si>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</si>
  <si>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</si>
  <si>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</si>
  <si>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</si>
  <si>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</si>
  <si>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</si>
  <si>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</si>
  <si>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</si>
  <si>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</si>
  <si>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</si>
  <si>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</si>
  <si>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</si>
  <si>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</si>
  <si>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</si>
  <si>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</si>
  <si>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</si>
  <si>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</si>
  <si>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</si>
  <si>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</si>
  <si>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</si>
  <si>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</si>
  <si>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</si>
  <si>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</si>
  <si>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</si>
  <si>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</si>
  <si>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</si>
  <si>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</si>
  <si>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</si>
  <si>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</si>
  <si>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</si>
  <si>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</si>
  <si>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</si>
  <si>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</si>
  <si>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</si>
  <si>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</si>
  <si>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</si>
  <si>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</si>
  <si>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</si>
  <si>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</si>
  <si>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</si>
  <si>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</si>
  <si>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</si>
  <si>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</si>
  <si>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</si>
  <si>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</si>
  <si>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</si>
  <si>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</si>
  <si>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</si>
  <si>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</si>
  <si>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</si>
  <si>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</si>
  <si>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</si>
  <si>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</si>
  <si>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</si>
  <si>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</si>
  <si>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</si>
  <si>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</si>
  <si>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</si>
  <si>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</si>
  <si>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</si>
  <si>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</si>
  <si>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</si>
  <si>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</si>
  <si>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</si>
  <si>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</si>
  <si>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</si>
  <si>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</si>
  <si>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</si>
  <si>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</si>
  <si>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</si>
  <si>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</si>
  <si>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</si>
  <si>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</si>
  <si>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</si>
  <si>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</si>
  <si>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</si>
  <si>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</si>
  <si>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</si>
  <si>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</si>
  <si>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</si>
  <si>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</si>
  <si>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</si>
  <si>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</si>
  <si>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</si>
  <si>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</si>
  <si>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</si>
  <si>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</si>
  <si>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</si>
  <si>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</si>
  <si>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</si>
  <si>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</si>
  <si>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</si>
  <si>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</si>
  <si>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</si>
  <si>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</si>
  <si>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</si>
  <si>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</si>
  <si>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</si>
  <si>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</si>
  <si>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</si>
  <si>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</si>
  <si>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</si>
  <si>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</si>
  <si>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</si>
  <si>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</si>
  <si>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</si>
  <si>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</si>
  <si>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</si>
  <si>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</si>
  <si>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</si>
  <si>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</si>
  <si>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</si>
  <si>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</si>
  <si>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</si>
  <si>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</si>
  <si>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</si>
  <si>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</si>
  <si>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</si>
  <si>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</si>
  <si>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</si>
  <si>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</si>
  <si>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</si>
  <si>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</si>
  <si>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</si>
  <si>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</si>
  <si>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</si>
  <si>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</si>
  <si>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</si>
  <si>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</si>
  <si>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</si>
  <si>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</si>
  <si>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</si>
  <si>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</si>
  <si>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</si>
  <si>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</si>
  <si>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</si>
  <si>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</si>
  <si>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</si>
  <si>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</si>
  <si>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</si>
  <si>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</si>
  <si>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</si>
  <si>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</si>
  <si>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</si>
  <si>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</si>
  <si>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</si>
  <si>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</si>
  <si>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</si>
  <si>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</si>
  <si>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</si>
  <si>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</si>
  <si>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</si>
  <si>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</si>
  <si>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</si>
  <si>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</si>
  <si>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</si>
  <si>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</si>
  <si>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</si>
  <si>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</si>
  <si>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</si>
  <si>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</si>
  <si>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</si>
  <si>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</si>
  <si>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</si>
  <si>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</si>
  <si>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</si>
  <si>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</si>
  <si>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</si>
  <si>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</si>
  <si>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</si>
  <si>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</si>
  <si>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</si>
  <si>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</si>
  <si>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</si>
  <si>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</si>
  <si>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</si>
  <si>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</si>
  <si>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</si>
  <si>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</si>
  <si>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</si>
  <si>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</si>
  <si>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</si>
  <si>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</si>
  <si>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</si>
  <si>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</si>
  <si>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</si>
  <si>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</si>
  <si>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</si>
  <si>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</si>
  <si>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</si>
  <si>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</si>
  <si>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</si>
  <si>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</si>
  <si>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</si>
  <si>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</si>
  <si>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</si>
  <si>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</si>
  <si>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</si>
  <si>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</si>
  <si>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</si>
  <si>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</si>
  <si>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</si>
  <si>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</si>
  <si>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</si>
  <si>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</si>
  <si>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</si>
  <si>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</si>
  <si>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</si>
  <si>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</si>
  <si>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</si>
  <si>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</si>
  <si>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</si>
  <si>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</si>
  <si>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</si>
  <si>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</si>
  <si>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</si>
  <si>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</si>
  <si>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</si>
  <si>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</si>
  <si>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</si>
  <si>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</si>
  <si>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</si>
  <si>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</si>
  <si>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Purchase of fixed comms - pass through until 2019</t>
  </si>
  <si>
    <t>Fixed + Variable</t>
  </si>
  <si>
    <t>Smart Metering Operational Case</t>
  </si>
  <si>
    <t>Active Network Management</t>
  </si>
  <si>
    <t>CBA Option 2 - Option 2</t>
  </si>
  <si>
    <t>Real Time Data</t>
  </si>
  <si>
    <r>
      <t xml:space="preserve">Workings / assumptions used for costing </t>
    </r>
    <r>
      <rPr>
        <b/>
        <sz val="14"/>
        <color rgb="FF0070C0"/>
        <rFont val="Calibri"/>
        <family val="2"/>
        <scheme val="minor"/>
      </rPr>
      <t>option 2</t>
    </r>
  </si>
  <si>
    <t>Baseline</t>
  </si>
  <si>
    <t xml:space="preserve">Cost of establishing Smart Metering Communications infrastructure, as included in the Baseline, plus the cost of additional data.  </t>
  </si>
  <si>
    <t>Smart Metering Communciations Infrastructure, as included in the Baseline Scenario</t>
  </si>
  <si>
    <t>In line with the studies undertaken by the ENA, this is the estimated value of avoided general reinforcement due to improved understanding of peak demands.</t>
  </si>
  <si>
    <t>In line with the studies undertaken by the ENA, this is the estimated value of avoided reinforcement to facilitate new connections due to improved understanding of peak demands.</t>
  </si>
  <si>
    <t>In line with the studies undertaken by the ENA, this is the estimated benefit of implementing Active Network Management.  It has been assumed that these benefits will increase through ED2 due to the increased take up of LCTs, but will flatten in ED3 and beyond.</t>
  </si>
  <si>
    <t>In line with studies undertaken by the ENA, this is the estimated CML saving associated with improved identification of interruptions to supply.</t>
  </si>
  <si>
    <t>Cost of establishing Smart Metering Communications infrastructure, as included in the Baseline, plus the cost of additional data enabling real time network management at LV.</t>
  </si>
  <si>
    <t>In line with the studies undertaken by the ENA, this is the estimated benefit of implementing Active Network Management down to the low voltage network.  It has been assumed that these benefits will increase through ED2 due to the increased take up of LCTs, but will flatten in ED3 and beyond.</t>
  </si>
  <si>
    <t xml:space="preserve">The smart metering cost benefit analysis has been completed based on the costs related to receipt of data through the Data and Communications Company (DCC). 
The DCC costs can be broadly split into two categories, fixed and variable costs. The fixed element is directly related to the establishment and running of the DCC and the infrastructure required for the communications. The variable element relates to the amount of data that is purchased.
This CBA compares the following options:
• Baseline Scenario: minimum requirements for infrastructure
• Option 1: Smart Metering Operational Case.  This case is based on the data submissions submitted to DECC and represents a case that will deliver the majority of smart metering benefits
• Option 2: Purchase of Real Time Data.  Additional data can be retrieved every 30 minutes, allowing real time network management down to low voltage level.
</t>
  </si>
  <si>
    <t>Option 2</t>
  </si>
  <si>
    <t>Minimum Infrastructure for Smart Meter Communications</t>
  </si>
  <si>
    <t>Avoided general reinforcement</t>
  </si>
  <si>
    <t>Avoided customer specific reinforcement</t>
  </si>
  <si>
    <t>Sensitivity Analysis: Reduce expected benefits</t>
  </si>
  <si>
    <t>Sensitivity Analysis: Increase data costs</t>
  </si>
  <si>
    <t>Option 1(i)</t>
  </si>
  <si>
    <t>Option 1(ii)</t>
  </si>
  <si>
    <t>1(i)</t>
  </si>
  <si>
    <t>1(ii)</t>
  </si>
  <si>
    <t>This sensitivity analysis has been completed to assess the validity of Option 1 even if there is a significant reduction in the expected benefits.  A 20% reduction has been applied to the benefits calculated in Option 1.</t>
  </si>
  <si>
    <t>This sensitivity analysis has been completed to assess the validity of Option 1 even if there is a significant increase in costs.  A 20 % increase has been applied to the costs used in Option 1.</t>
  </si>
  <si>
    <t>This option does not involve the purchase of any Smart Meter data.  Although lowest cost, there are no benefits associated with option, therefore it has been rejected.</t>
  </si>
  <si>
    <t>This option has been adopted as it provides the best balance of cost and benefits.</t>
  </si>
  <si>
    <t>This option has been rejected.  Whilst the benefits delivered are higher than the those in Option 1, the higher cost results in a lower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</si>
</sst>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4" fillId="0" borderId="26" xfId="0" applyFont="1" applyBorder="1" applyAlignment="1" applyProtection="1">
      <alignment vertical="center"/>
    </xf>
    <xf numFmtId="0" fontId="4" fillId="0" borderId="13" xfId="0" applyFont="1" applyBorder="1" applyAlignment="1">
      <alignment wrapText="1"/>
    </xf>
    <xf numFmtId="0" fontId="4" fillId="0" borderId="14" xfId="0" applyFont="1" applyBorder="1" applyAlignment="1">
      <alignment wrapText="1"/>
    </xf>
    <xf numFmtId="0" fontId="4" fillId="0" borderId="15" xfId="0" applyFont="1" applyBorder="1" applyAlignment="1">
      <alignment wrapText="1"/>
    </xf>
    <xf numFmtId="0" fontId="4" fillId="0" borderId="26" xfId="0" applyFont="1" applyBorder="1" applyProtection="1"/>
    <xf numFmtId="0" fontId="4" fillId="0" borderId="14" xfId="0" applyFont="1" applyBorder="1" applyAlignment="1">
      <alignment vertical="top"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4"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xf numFmtId="0" fontId="4"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12" sqref="C12"/>
    </sheetView>
  </sheetViews>
  <sheetFormatPr defaultRowHeight="15" x14ac:dyDescent="0.25"/>
  <cols>
    <col min="1" max="1" width="5.85546875" customWidth="1"/>
    <col min="2" max="2" width="38.85546875" bestFit="1" customWidth="1"/>
    <col min="3" max="3" width="72.5703125" customWidth="1"/>
  </cols>
  <sheetData>
    <row r="1" spans="1:3" ht="18.75" x14ac:dyDescent="0.3">
      <c r="A1" s="1" t="s">
        <v>347</v>
      </c>
    </row>
    <row r="2" spans="1:3" x14ac:dyDescent="0.25">
      <c r="A2" t="s">
        <v>78</v>
      </c>
    </row>
    <row r="4" spans="1:3" ht="15.75" thickBot="1" x14ac:dyDescent="0.3"/>
    <row r="5" spans="1:3" ht="30" x14ac:dyDescent="0.3">
      <c r="A5" s="180" t="s">
        <v>11</v>
      </c>
      <c r="B5" s="133" t="s">
        <v>189</v>
      </c>
      <c r="C5" s="134" t="s">
        <v>355</v>
      </c>
    </row>
    <row r="6" spans="1:3" ht="15.75" x14ac:dyDescent="0.3">
      <c r="A6" s="181"/>
      <c r="B6" s="62" t="s">
        <v>198</v>
      </c>
      <c r="C6" s="135"/>
    </row>
    <row r="7" spans="1:3" ht="15.75" x14ac:dyDescent="0.3">
      <c r="A7" s="181"/>
      <c r="B7" s="62" t="s">
        <v>198</v>
      </c>
      <c r="C7" s="135"/>
    </row>
    <row r="8" spans="1:3" ht="15.75" x14ac:dyDescent="0.3">
      <c r="A8" s="181"/>
      <c r="B8" s="62" t="s">
        <v>198</v>
      </c>
      <c r="C8" s="135"/>
    </row>
    <row r="9" spans="1:3" ht="15.75" x14ac:dyDescent="0.3">
      <c r="A9" s="181"/>
      <c r="B9" s="62" t="s">
        <v>198</v>
      </c>
      <c r="C9" s="135"/>
    </row>
    <row r="10" spans="1:3" ht="16.5" thickBot="1" x14ac:dyDescent="0.35">
      <c r="A10" s="182"/>
      <c r="B10" s="125" t="s">
        <v>197</v>
      </c>
      <c r="C10" s="136"/>
    </row>
    <row r="11" spans="1:3" ht="15.75" x14ac:dyDescent="0.3">
      <c r="A11" s="183" t="s">
        <v>301</v>
      </c>
      <c r="B11" s="62" t="s">
        <v>189</v>
      </c>
      <c r="C11" s="135" t="s">
        <v>350</v>
      </c>
    </row>
    <row r="12" spans="1:3" ht="30" x14ac:dyDescent="0.3">
      <c r="A12" s="183"/>
      <c r="B12" s="62" t="s">
        <v>159</v>
      </c>
      <c r="C12" s="135" t="s">
        <v>351</v>
      </c>
    </row>
    <row r="13" spans="1:3" ht="45" x14ac:dyDescent="0.3">
      <c r="A13" s="183"/>
      <c r="B13" s="62" t="s">
        <v>320</v>
      </c>
      <c r="C13" s="135" t="s">
        <v>352</v>
      </c>
    </row>
    <row r="14" spans="1:3" ht="60" x14ac:dyDescent="0.3">
      <c r="A14" s="183"/>
      <c r="B14" s="62" t="s">
        <v>159</v>
      </c>
      <c r="C14" s="135" t="s">
        <v>356</v>
      </c>
    </row>
    <row r="15" spans="1:3" ht="15.75" x14ac:dyDescent="0.3">
      <c r="A15" s="183"/>
      <c r="B15" s="62" t="s">
        <v>198</v>
      </c>
      <c r="C15" s="135"/>
    </row>
    <row r="16" spans="1:3" ht="15.75" x14ac:dyDescent="0.3">
      <c r="A16" s="183"/>
      <c r="B16" s="62" t="s">
        <v>198</v>
      </c>
      <c r="C16" s="135"/>
    </row>
    <row r="17" spans="1:3" ht="16.5" thickBot="1" x14ac:dyDescent="0.35">
      <c r="A17" s="184"/>
      <c r="B17" s="126" t="s">
        <v>321</v>
      </c>
      <c r="C17" s="136"/>
    </row>
    <row r="18" spans="1:3" ht="16.5" thickBot="1" x14ac:dyDescent="0.35">
      <c r="C18" s="132"/>
    </row>
    <row r="19" spans="1:3" ht="15.75" x14ac:dyDescent="0.3">
      <c r="A19" s="185" t="s">
        <v>300</v>
      </c>
      <c r="B19" s="137" t="s">
        <v>212</v>
      </c>
      <c r="C19" s="134"/>
    </row>
    <row r="20" spans="1:3" ht="15.75" x14ac:dyDescent="0.3">
      <c r="A20" s="186"/>
      <c r="B20" s="9" t="s">
        <v>213</v>
      </c>
      <c r="C20" s="135"/>
    </row>
    <row r="21" spans="1:3" ht="15.75" x14ac:dyDescent="0.3">
      <c r="A21" s="186"/>
      <c r="B21" s="9" t="s">
        <v>214</v>
      </c>
      <c r="C21" s="135"/>
    </row>
    <row r="22" spans="1:3" ht="30" x14ac:dyDescent="0.25">
      <c r="A22" s="186"/>
      <c r="B22" s="62" t="s">
        <v>215</v>
      </c>
      <c r="C22" s="138" t="s">
        <v>354</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6:B16">
      <formula1>$B$170:$B$216</formula1>
    </dataValidation>
    <dataValidation type="list" allowBlank="1" showInputMessage="1" showErrorMessage="1" sqref="B5">
      <formula1>$B$170:$B$214</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F76" sqref="F76"/>
      <selection pane="topRight" activeCell="F76" sqref="F76"/>
      <selection pane="bottomLeft" activeCell="F76" sqref="F76"/>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1.7297660650165141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2.5400028402305983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3.159095498425573</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3.9627154907711102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f>
        <v>-0.41319999999999996</v>
      </c>
      <c r="F13" s="63">
        <f>+'Option 1'!F13</f>
        <v>-0.57469999999999999</v>
      </c>
      <c r="G13" s="63">
        <f>+'Option 1'!G13</f>
        <v>-0.66420000000000012</v>
      </c>
      <c r="H13" s="63">
        <f>+'Option 1'!H13</f>
        <v>-0.75450000000000006</v>
      </c>
      <c r="I13" s="63">
        <f>+'Option 1'!I13</f>
        <v>-0.86380000000000001</v>
      </c>
      <c r="J13" s="63">
        <f>+'Option 1'!J13</f>
        <v>-0.95130000000000003</v>
      </c>
      <c r="K13" s="63">
        <f>+'Option 1'!K13</f>
        <v>-0.96350000000000002</v>
      </c>
      <c r="L13" s="63">
        <f>+'Option 1'!L13</f>
        <v>-1.6325000000000001</v>
      </c>
      <c r="M13" s="63">
        <f>+'Option 1'!M13*1.2</f>
        <v>-1.9590000000000001</v>
      </c>
      <c r="N13" s="63">
        <f>+'Option 1'!N13*1.2</f>
        <v>-1.9590000000000001</v>
      </c>
      <c r="O13" s="63">
        <f>+'Option 1'!O13*1.2</f>
        <v>-1.9590000000000001</v>
      </c>
      <c r="P13" s="63">
        <f>+'Option 1'!P13*1.2</f>
        <v>-1.9590000000000001</v>
      </c>
      <c r="Q13" s="63">
        <f>+'Option 1'!Q13*1.2</f>
        <v>-1.9590000000000001</v>
      </c>
      <c r="R13" s="63">
        <f>+'Option 1'!R13*1.2</f>
        <v>-1.9590000000000001</v>
      </c>
      <c r="S13" s="63">
        <f>+'Option 1'!S13*1.2</f>
        <v>-1.9590000000000001</v>
      </c>
      <c r="T13" s="63">
        <f>+'Option 1'!T13*1.2</f>
        <v>-1.9590000000000001</v>
      </c>
      <c r="U13" s="63">
        <f>+'Option 1'!U13*1.2</f>
        <v>-1.9590000000000001</v>
      </c>
      <c r="V13" s="63">
        <f>+'Option 1'!V13*1.2</f>
        <v>-1.9590000000000001</v>
      </c>
      <c r="W13" s="63">
        <f>+'Option 1'!W13*1.2</f>
        <v>-1.9590000000000001</v>
      </c>
      <c r="X13" s="63">
        <f>+'Option 1'!X13*1.2</f>
        <v>-1.9590000000000001</v>
      </c>
      <c r="Y13" s="63">
        <f>+'Option 1'!Y13*1.2</f>
        <v>-1.9590000000000001</v>
      </c>
      <c r="Z13" s="63">
        <f>+'Option 1'!Z13*1.2</f>
        <v>-1.9590000000000001</v>
      </c>
      <c r="AA13" s="63">
        <f>+'Option 1'!AA13*1.2</f>
        <v>-1.9590000000000001</v>
      </c>
      <c r="AB13" s="63">
        <f>+'Option 1'!AB13*1.2</f>
        <v>-1.9590000000000001</v>
      </c>
      <c r="AC13" s="63">
        <f>+'Option 1'!AC13*1.2</f>
        <v>-1.9590000000000001</v>
      </c>
      <c r="AD13" s="63">
        <f>+'Option 1'!AD13*1.2</f>
        <v>-1.9590000000000001</v>
      </c>
      <c r="AE13" s="63">
        <f>+'Option 1'!AE13*1.2</f>
        <v>-1.9590000000000001</v>
      </c>
      <c r="AF13" s="63">
        <f>+'Option 1'!AF13*1.2</f>
        <v>-1.9590000000000001</v>
      </c>
      <c r="AG13" s="63">
        <f>+'Option 1'!AG13*1.2</f>
        <v>-1.9590000000000001</v>
      </c>
      <c r="AH13" s="63">
        <f>+'Option 1'!AH13*1.2</f>
        <v>-1.9590000000000001</v>
      </c>
      <c r="AI13" s="63">
        <f>+'Option 1'!AI13*1.2</f>
        <v>-1.9590000000000001</v>
      </c>
      <c r="AJ13" s="63">
        <f>+'Option 1'!AJ13*1.2</f>
        <v>-1.9590000000000001</v>
      </c>
      <c r="AK13" s="63">
        <f>+'Option 1'!AK13*1.2</f>
        <v>-1.9590000000000001</v>
      </c>
      <c r="AL13" s="63">
        <f>+'Option 1'!AL13*1.2</f>
        <v>-1.9590000000000001</v>
      </c>
      <c r="AM13" s="63">
        <f>+'Option 1'!AM13*1.2</f>
        <v>-1.9590000000000001</v>
      </c>
      <c r="AN13" s="63">
        <f>+'Option 1'!AN13*1.2</f>
        <v>-1.9590000000000001</v>
      </c>
      <c r="AO13" s="63">
        <f>+'Option 1'!AO13*1.2</f>
        <v>-1.9590000000000001</v>
      </c>
      <c r="AP13" s="63">
        <f>+'Option 1'!AP13*1.2</f>
        <v>-1.9590000000000001</v>
      </c>
      <c r="AQ13" s="63">
        <f>+'Option 1'!AQ13*1.2</f>
        <v>-1.9590000000000001</v>
      </c>
      <c r="AR13" s="63">
        <f>+'Option 1'!AR13*1.2</f>
        <v>-1.9590000000000001</v>
      </c>
      <c r="AS13" s="63">
        <f>+'Option 1'!AS13*1.2</f>
        <v>-1.9590000000000001</v>
      </c>
      <c r="AT13" s="63">
        <f>+'Option 1'!AT13*1.2</f>
        <v>-1.9590000000000001</v>
      </c>
      <c r="AU13" s="63">
        <f>+'Option 1'!AU13*1.2</f>
        <v>-1.9590000000000001</v>
      </c>
      <c r="AV13" s="63">
        <f>+'Option 1'!AV13*1.2</f>
        <v>-1.9590000000000001</v>
      </c>
      <c r="AW13" s="63">
        <f>+'Option 1'!AW13*1.2</f>
        <v>-1.9590000000000001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-0.41319999999999996</v>
      </c>
      <c r="F18" s="60">
        <f t="shared" ref="F18:AW18" si="0">SUM(F13:F17)</f>
        <v>-0.57469999999999999</v>
      </c>
      <c r="G18" s="60">
        <f t="shared" si="0"/>
        <v>-0.66420000000000012</v>
      </c>
      <c r="H18" s="60">
        <f t="shared" si="0"/>
        <v>-0.75450000000000006</v>
      </c>
      <c r="I18" s="60">
        <f t="shared" si="0"/>
        <v>-0.86380000000000001</v>
      </c>
      <c r="J18" s="60">
        <f t="shared" si="0"/>
        <v>-0.95130000000000003</v>
      </c>
      <c r="K18" s="60">
        <f t="shared" si="0"/>
        <v>-0.96350000000000002</v>
      </c>
      <c r="L18" s="60">
        <f t="shared" si="0"/>
        <v>-1.6325000000000001</v>
      </c>
      <c r="M18" s="60">
        <f t="shared" si="0"/>
        <v>-1.9590000000000001</v>
      </c>
      <c r="N18" s="60">
        <f t="shared" si="0"/>
        <v>-1.9590000000000001</v>
      </c>
      <c r="O18" s="60">
        <f t="shared" si="0"/>
        <v>-1.9590000000000001</v>
      </c>
      <c r="P18" s="60">
        <f t="shared" si="0"/>
        <v>-1.9590000000000001</v>
      </c>
      <c r="Q18" s="60">
        <f t="shared" si="0"/>
        <v>-1.9590000000000001</v>
      </c>
      <c r="R18" s="60">
        <f t="shared" si="0"/>
        <v>-1.9590000000000001</v>
      </c>
      <c r="S18" s="60">
        <f t="shared" si="0"/>
        <v>-1.9590000000000001</v>
      </c>
      <c r="T18" s="60">
        <f t="shared" si="0"/>
        <v>-1.9590000000000001</v>
      </c>
      <c r="U18" s="60">
        <f t="shared" si="0"/>
        <v>-1.9590000000000001</v>
      </c>
      <c r="V18" s="60">
        <f t="shared" si="0"/>
        <v>-1.9590000000000001</v>
      </c>
      <c r="W18" s="60">
        <f t="shared" si="0"/>
        <v>-1.9590000000000001</v>
      </c>
      <c r="X18" s="60">
        <f t="shared" si="0"/>
        <v>-1.9590000000000001</v>
      </c>
      <c r="Y18" s="60">
        <f t="shared" si="0"/>
        <v>-1.9590000000000001</v>
      </c>
      <c r="Z18" s="60">
        <f t="shared" si="0"/>
        <v>-1.9590000000000001</v>
      </c>
      <c r="AA18" s="60">
        <f t="shared" si="0"/>
        <v>-1.9590000000000001</v>
      </c>
      <c r="AB18" s="60">
        <f t="shared" si="0"/>
        <v>-1.9590000000000001</v>
      </c>
      <c r="AC18" s="60">
        <f t="shared" si="0"/>
        <v>-1.9590000000000001</v>
      </c>
      <c r="AD18" s="60">
        <f t="shared" si="0"/>
        <v>-1.9590000000000001</v>
      </c>
      <c r="AE18" s="60">
        <f t="shared" si="0"/>
        <v>-1.9590000000000001</v>
      </c>
      <c r="AF18" s="60">
        <f t="shared" si="0"/>
        <v>-1.9590000000000001</v>
      </c>
      <c r="AG18" s="60">
        <f t="shared" si="0"/>
        <v>-1.9590000000000001</v>
      </c>
      <c r="AH18" s="60">
        <f t="shared" si="0"/>
        <v>-1.9590000000000001</v>
      </c>
      <c r="AI18" s="60">
        <f t="shared" si="0"/>
        <v>-1.9590000000000001</v>
      </c>
      <c r="AJ18" s="60">
        <f t="shared" si="0"/>
        <v>-1.9590000000000001</v>
      </c>
      <c r="AK18" s="60">
        <f t="shared" si="0"/>
        <v>-1.9590000000000001</v>
      </c>
      <c r="AL18" s="60">
        <f t="shared" si="0"/>
        <v>-1.9590000000000001</v>
      </c>
      <c r="AM18" s="60">
        <f t="shared" si="0"/>
        <v>-1.9590000000000001</v>
      </c>
      <c r="AN18" s="60">
        <f t="shared" si="0"/>
        <v>-1.9590000000000001</v>
      </c>
      <c r="AO18" s="60">
        <f t="shared" si="0"/>
        <v>-1.9590000000000001</v>
      </c>
      <c r="AP18" s="60">
        <f t="shared" si="0"/>
        <v>-1.9590000000000001</v>
      </c>
      <c r="AQ18" s="60">
        <f t="shared" si="0"/>
        <v>-1.9590000000000001</v>
      </c>
      <c r="AR18" s="60">
        <f t="shared" si="0"/>
        <v>-1.9590000000000001</v>
      </c>
      <c r="AS18" s="60">
        <f t="shared" si="0"/>
        <v>-1.9590000000000001</v>
      </c>
      <c r="AT18" s="60">
        <f t="shared" si="0"/>
        <v>-1.9590000000000001</v>
      </c>
      <c r="AU18" s="60">
        <f t="shared" si="0"/>
        <v>-1.9590000000000001</v>
      </c>
      <c r="AV18" s="60">
        <f t="shared" si="0"/>
        <v>-1.9590000000000001</v>
      </c>
      <c r="AW18" s="60">
        <f t="shared" si="0"/>
        <v>-1.9590000000000001</v>
      </c>
      <c r="AX18" s="62"/>
      <c r="AY18" s="62"/>
      <c r="AZ18" s="62"/>
      <c r="BA18" s="62"/>
      <c r="BB18" s="62"/>
      <c r="BC18" s="62"/>
      <c r="BD18" s="62"/>
    </row>
    <row r="19" spans="1:56" x14ac:dyDescent="0.3">
      <c r="A19" s="178" t="s">
        <v>301</v>
      </c>
      <c r="B19" s="62" t="s">
        <v>189</v>
      </c>
      <c r="C19" s="8" t="s">
        <v>304</v>
      </c>
      <c r="D19" s="9" t="s">
        <v>40</v>
      </c>
      <c r="E19" s="34">
        <f>-'Baseline scenario'!E7</f>
        <v>0.41069999999999995</v>
      </c>
      <c r="F19" s="34">
        <f>-'Baseline scenario'!F7</f>
        <v>0.55389999999999995</v>
      </c>
      <c r="G19" s="34">
        <f>-'Baseline scenario'!G7</f>
        <v>0.60810000000000008</v>
      </c>
      <c r="H19" s="34">
        <f>-'Baseline scenario'!H7</f>
        <v>0.64560000000000006</v>
      </c>
      <c r="I19" s="34">
        <f>-'Baseline scenario'!I7</f>
        <v>0.69120000000000004</v>
      </c>
      <c r="J19" s="34">
        <f>-'Baseline scenario'!J7</f>
        <v>0.70789999999999997</v>
      </c>
      <c r="K19" s="34">
        <f>-'Baseline scenario'!K7</f>
        <v>0.72009999999999996</v>
      </c>
      <c r="L19" s="34">
        <f>-'Baseline scenario'!L7</f>
        <v>1.3891</v>
      </c>
      <c r="M19" s="34">
        <f>-'Baseline scenario'!M7</f>
        <v>1.3891</v>
      </c>
      <c r="N19" s="34">
        <f>-'Baseline scenario'!N7</f>
        <v>1.3891</v>
      </c>
      <c r="O19" s="34">
        <f>-'Baseline scenario'!O7</f>
        <v>1.3891</v>
      </c>
      <c r="P19" s="34">
        <f>-'Baseline scenario'!P7</f>
        <v>1.3891</v>
      </c>
      <c r="Q19" s="34">
        <f>-'Baseline scenario'!Q7</f>
        <v>1.3891</v>
      </c>
      <c r="R19" s="34">
        <f>-'Baseline scenario'!R7</f>
        <v>1.3891</v>
      </c>
      <c r="S19" s="34">
        <f>-'Baseline scenario'!S7</f>
        <v>1.3891</v>
      </c>
      <c r="T19" s="34">
        <f>-'Baseline scenario'!T7</f>
        <v>1.3891</v>
      </c>
      <c r="U19" s="34">
        <f>-'Baseline scenario'!U7</f>
        <v>1.3891</v>
      </c>
      <c r="V19" s="34">
        <f>-'Baseline scenario'!V7</f>
        <v>1.3891</v>
      </c>
      <c r="W19" s="34">
        <f>-'Baseline scenario'!W7</f>
        <v>1.3891</v>
      </c>
      <c r="X19" s="34">
        <f>-'Baseline scenario'!X7</f>
        <v>1.3891</v>
      </c>
      <c r="Y19" s="34">
        <f>-'Baseline scenario'!Y7</f>
        <v>1.3891</v>
      </c>
      <c r="Z19" s="34">
        <f>-'Baseline scenario'!Z7</f>
        <v>1.3891</v>
      </c>
      <c r="AA19" s="34">
        <f>-'Baseline scenario'!AA7</f>
        <v>1.3891</v>
      </c>
      <c r="AB19" s="34">
        <f>-'Baseline scenario'!AB7</f>
        <v>1.3891</v>
      </c>
      <c r="AC19" s="34">
        <f>-'Baseline scenario'!AC7</f>
        <v>1.3891</v>
      </c>
      <c r="AD19" s="34">
        <f>-'Baseline scenario'!AD7</f>
        <v>1.3891</v>
      </c>
      <c r="AE19" s="34">
        <f>-'Baseline scenario'!AE7</f>
        <v>1.3891</v>
      </c>
      <c r="AF19" s="34">
        <f>-'Baseline scenario'!AF7</f>
        <v>1.3891</v>
      </c>
      <c r="AG19" s="34">
        <f>-'Baseline scenario'!AG7</f>
        <v>1.3891</v>
      </c>
      <c r="AH19" s="34">
        <f>-'Baseline scenario'!AH7</f>
        <v>1.3891</v>
      </c>
      <c r="AI19" s="34">
        <f>-'Baseline scenario'!AI7</f>
        <v>1.3891</v>
      </c>
      <c r="AJ19" s="34">
        <f>-'Baseline scenario'!AJ7</f>
        <v>1.3891</v>
      </c>
      <c r="AK19" s="34">
        <f>-'Baseline scenario'!AK7</f>
        <v>1.3891</v>
      </c>
      <c r="AL19" s="34">
        <f>-'Baseline scenario'!AL7</f>
        <v>1.3891</v>
      </c>
      <c r="AM19" s="34">
        <f>-'Baseline scenario'!AM7</f>
        <v>1.3891</v>
      </c>
      <c r="AN19" s="34">
        <f>-'Baseline scenario'!AN7</f>
        <v>1.3891</v>
      </c>
      <c r="AO19" s="34">
        <f>-'Baseline scenario'!AO7</f>
        <v>1.3891</v>
      </c>
      <c r="AP19" s="34">
        <f>-'Baseline scenario'!AP7</f>
        <v>1.3891</v>
      </c>
      <c r="AQ19" s="34">
        <f>-'Baseline scenario'!AQ7</f>
        <v>1.3891</v>
      </c>
      <c r="AR19" s="34">
        <f>-'Baseline scenario'!AR7</f>
        <v>1.3891</v>
      </c>
      <c r="AS19" s="34">
        <f>-'Baseline scenario'!AS7</f>
        <v>1.3891</v>
      </c>
      <c r="AT19" s="34">
        <f>-'Baseline scenario'!AT7</f>
        <v>1.3891</v>
      </c>
      <c r="AU19" s="34">
        <f>-'Baseline scenario'!AU7</f>
        <v>1.3891</v>
      </c>
      <c r="AV19" s="34">
        <f>-'Baseline scenario'!AV7</f>
        <v>1.3891</v>
      </c>
      <c r="AW19" s="34">
        <f>-'Baseline scenario'!AW7</f>
        <v>1.3891</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v>0.125</v>
      </c>
      <c r="K20" s="34">
        <v>0.2</v>
      </c>
      <c r="L20" s="34">
        <v>0.25</v>
      </c>
      <c r="M20" s="34">
        <f>L20</f>
        <v>0.25</v>
      </c>
      <c r="N20" s="34">
        <f t="shared" ref="N20:AC22" si="1">M20</f>
        <v>0.25</v>
      </c>
      <c r="O20" s="34">
        <f t="shared" si="1"/>
        <v>0.25</v>
      </c>
      <c r="P20" s="34">
        <f t="shared" si="1"/>
        <v>0.25</v>
      </c>
      <c r="Q20" s="34">
        <f t="shared" si="1"/>
        <v>0.25</v>
      </c>
      <c r="R20" s="34">
        <f t="shared" si="1"/>
        <v>0.25</v>
      </c>
      <c r="S20" s="34">
        <f t="shared" si="1"/>
        <v>0.25</v>
      </c>
      <c r="T20" s="34">
        <f t="shared" si="1"/>
        <v>0.25</v>
      </c>
      <c r="U20" s="34">
        <f t="shared" si="1"/>
        <v>0.25</v>
      </c>
      <c r="V20" s="34">
        <f t="shared" si="1"/>
        <v>0.25</v>
      </c>
      <c r="W20" s="34">
        <f t="shared" si="1"/>
        <v>0.25</v>
      </c>
      <c r="X20" s="34">
        <f t="shared" si="1"/>
        <v>0.25</v>
      </c>
      <c r="Y20" s="34">
        <f t="shared" si="1"/>
        <v>0.25</v>
      </c>
      <c r="Z20" s="34">
        <f t="shared" si="1"/>
        <v>0.25</v>
      </c>
      <c r="AA20" s="34">
        <f t="shared" si="1"/>
        <v>0.25</v>
      </c>
      <c r="AB20" s="34">
        <f t="shared" si="1"/>
        <v>0.25</v>
      </c>
      <c r="AC20" s="34">
        <f t="shared" si="1"/>
        <v>0.25</v>
      </c>
      <c r="AD20" s="34">
        <f t="shared" ref="AD20:AS22" si="2">AC20</f>
        <v>0.25</v>
      </c>
      <c r="AE20" s="34">
        <f t="shared" si="2"/>
        <v>0.25</v>
      </c>
      <c r="AF20" s="34">
        <f t="shared" si="2"/>
        <v>0.25</v>
      </c>
      <c r="AG20" s="34">
        <f t="shared" si="2"/>
        <v>0.25</v>
      </c>
      <c r="AH20" s="34">
        <f t="shared" si="2"/>
        <v>0.25</v>
      </c>
      <c r="AI20" s="34">
        <f t="shared" si="2"/>
        <v>0.25</v>
      </c>
      <c r="AJ20" s="34">
        <f t="shared" si="2"/>
        <v>0.25</v>
      </c>
      <c r="AK20" s="34">
        <f t="shared" si="2"/>
        <v>0.25</v>
      </c>
      <c r="AL20" s="34">
        <f t="shared" si="2"/>
        <v>0.25</v>
      </c>
      <c r="AM20" s="34">
        <f t="shared" si="2"/>
        <v>0.25</v>
      </c>
      <c r="AN20" s="34">
        <f t="shared" si="2"/>
        <v>0.25</v>
      </c>
      <c r="AO20" s="34">
        <f t="shared" si="2"/>
        <v>0.25</v>
      </c>
      <c r="AP20" s="34">
        <f t="shared" si="2"/>
        <v>0.25</v>
      </c>
      <c r="AQ20" s="34">
        <f t="shared" si="2"/>
        <v>0.25</v>
      </c>
      <c r="AR20" s="34">
        <f t="shared" si="2"/>
        <v>0.25</v>
      </c>
      <c r="AS20" s="34">
        <f t="shared" si="2"/>
        <v>0.25</v>
      </c>
      <c r="AT20" s="34">
        <f t="shared" ref="AT20:AW22" si="3">AS20</f>
        <v>0.25</v>
      </c>
      <c r="AU20" s="34">
        <f t="shared" si="3"/>
        <v>0.25</v>
      </c>
      <c r="AV20" s="34">
        <f t="shared" si="3"/>
        <v>0.25</v>
      </c>
      <c r="AW20" s="34">
        <f t="shared" si="3"/>
        <v>0.25</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v>0.05</v>
      </c>
      <c r="K21" s="34">
        <v>8.3333333333333343E-2</v>
      </c>
      <c r="L21" s="34">
        <v>0.1</v>
      </c>
      <c r="M21" s="34">
        <f>L21</f>
        <v>0.1</v>
      </c>
      <c r="N21" s="34">
        <f t="shared" si="1"/>
        <v>0.1</v>
      </c>
      <c r="O21" s="34">
        <f t="shared" si="1"/>
        <v>0.1</v>
      </c>
      <c r="P21" s="34">
        <f t="shared" si="1"/>
        <v>0.1</v>
      </c>
      <c r="Q21" s="34">
        <f t="shared" si="1"/>
        <v>0.1</v>
      </c>
      <c r="R21" s="34">
        <f t="shared" si="1"/>
        <v>0.1</v>
      </c>
      <c r="S21" s="34">
        <f t="shared" si="1"/>
        <v>0.1</v>
      </c>
      <c r="T21" s="34">
        <f t="shared" si="1"/>
        <v>0.1</v>
      </c>
      <c r="U21" s="34">
        <f t="shared" si="1"/>
        <v>0.1</v>
      </c>
      <c r="V21" s="34">
        <f t="shared" si="1"/>
        <v>0.1</v>
      </c>
      <c r="W21" s="34">
        <f t="shared" si="1"/>
        <v>0.1</v>
      </c>
      <c r="X21" s="34">
        <f t="shared" si="1"/>
        <v>0.1</v>
      </c>
      <c r="Y21" s="34">
        <f t="shared" si="1"/>
        <v>0.1</v>
      </c>
      <c r="Z21" s="34">
        <f t="shared" si="1"/>
        <v>0.1</v>
      </c>
      <c r="AA21" s="34">
        <f t="shared" si="1"/>
        <v>0.1</v>
      </c>
      <c r="AB21" s="34">
        <f t="shared" si="1"/>
        <v>0.1</v>
      </c>
      <c r="AC21" s="34">
        <f t="shared" si="1"/>
        <v>0.1</v>
      </c>
      <c r="AD21" s="34">
        <f t="shared" si="2"/>
        <v>0.1</v>
      </c>
      <c r="AE21" s="34">
        <f t="shared" si="2"/>
        <v>0.1</v>
      </c>
      <c r="AF21" s="34">
        <f t="shared" si="2"/>
        <v>0.1</v>
      </c>
      <c r="AG21" s="34">
        <f t="shared" si="2"/>
        <v>0.1</v>
      </c>
      <c r="AH21" s="34">
        <f t="shared" si="2"/>
        <v>0.1</v>
      </c>
      <c r="AI21" s="34">
        <f t="shared" si="2"/>
        <v>0.1</v>
      </c>
      <c r="AJ21" s="34">
        <f t="shared" si="2"/>
        <v>0.1</v>
      </c>
      <c r="AK21" s="34">
        <f t="shared" si="2"/>
        <v>0.1</v>
      </c>
      <c r="AL21" s="34">
        <f t="shared" si="2"/>
        <v>0.1</v>
      </c>
      <c r="AM21" s="34">
        <f t="shared" si="2"/>
        <v>0.1</v>
      </c>
      <c r="AN21" s="34">
        <f t="shared" si="2"/>
        <v>0.1</v>
      </c>
      <c r="AO21" s="34">
        <f t="shared" si="2"/>
        <v>0.1</v>
      </c>
      <c r="AP21" s="34">
        <f t="shared" si="2"/>
        <v>0.1</v>
      </c>
      <c r="AQ21" s="34">
        <f t="shared" si="2"/>
        <v>0.1</v>
      </c>
      <c r="AR21" s="34">
        <f t="shared" si="2"/>
        <v>0.1</v>
      </c>
      <c r="AS21" s="34">
        <f t="shared" si="2"/>
        <v>0.1</v>
      </c>
      <c r="AT21" s="34">
        <f t="shared" si="3"/>
        <v>0.1</v>
      </c>
      <c r="AU21" s="34">
        <f t="shared" si="3"/>
        <v>0.1</v>
      </c>
      <c r="AV21" s="34">
        <f t="shared" si="3"/>
        <v>0.1</v>
      </c>
      <c r="AW21" s="34">
        <f t="shared" si="3"/>
        <v>0.1</v>
      </c>
      <c r="AX21" s="34"/>
      <c r="AY21" s="34"/>
      <c r="AZ21" s="34"/>
      <c r="BA21" s="34"/>
      <c r="BB21" s="34"/>
      <c r="BC21" s="34"/>
      <c r="BD21" s="34"/>
    </row>
    <row r="22" spans="1:56" x14ac:dyDescent="0.3">
      <c r="A22" s="178"/>
      <c r="B22" s="62" t="s">
        <v>159</v>
      </c>
      <c r="C22" s="61" t="s">
        <v>344</v>
      </c>
      <c r="D22" s="9" t="s">
        <v>40</v>
      </c>
      <c r="E22" s="34">
        <v>0</v>
      </c>
      <c r="F22" s="34">
        <v>0</v>
      </c>
      <c r="G22" s="34">
        <v>0</v>
      </c>
      <c r="H22" s="34">
        <v>0</v>
      </c>
      <c r="I22" s="34">
        <v>0</v>
      </c>
      <c r="J22" s="34">
        <v>6.6666666666666666E-2</v>
      </c>
      <c r="K22" s="34">
        <v>0.10833333333333334</v>
      </c>
      <c r="L22" s="34">
        <v>0.13333333333333333</v>
      </c>
      <c r="M22" s="34">
        <v>0.13999999999999999</v>
      </c>
      <c r="N22" s="34">
        <v>0.14699999999999999</v>
      </c>
      <c r="O22" s="34">
        <v>0.15434999999999999</v>
      </c>
      <c r="P22" s="34">
        <v>0.16206749999999998</v>
      </c>
      <c r="Q22" s="34">
        <v>0.17017087499999997</v>
      </c>
      <c r="R22" s="34">
        <v>0.17867941874999996</v>
      </c>
      <c r="S22" s="34">
        <v>0.18761338968749997</v>
      </c>
      <c r="T22" s="34">
        <v>0.18948952358437496</v>
      </c>
      <c r="U22" s="34">
        <v>0.1913844188202187</v>
      </c>
      <c r="V22" s="34">
        <v>0.19329826300842087</v>
      </c>
      <c r="W22" s="34">
        <v>0.19523124563850508</v>
      </c>
      <c r="X22" s="34">
        <v>0.19718355809489013</v>
      </c>
      <c r="Y22" s="34">
        <f>X22</f>
        <v>0.19718355809489013</v>
      </c>
      <c r="Z22" s="34">
        <f t="shared" si="1"/>
        <v>0.19718355809489013</v>
      </c>
      <c r="AA22" s="34">
        <f t="shared" si="1"/>
        <v>0.19718355809489013</v>
      </c>
      <c r="AB22" s="34">
        <f t="shared" si="1"/>
        <v>0.19718355809489013</v>
      </c>
      <c r="AC22" s="34">
        <f t="shared" si="1"/>
        <v>0.19718355809489013</v>
      </c>
      <c r="AD22" s="34">
        <f t="shared" si="2"/>
        <v>0.19718355809489013</v>
      </c>
      <c r="AE22" s="34">
        <f t="shared" si="2"/>
        <v>0.19718355809489013</v>
      </c>
      <c r="AF22" s="34">
        <f t="shared" si="2"/>
        <v>0.19718355809489013</v>
      </c>
      <c r="AG22" s="34">
        <f t="shared" si="2"/>
        <v>0.19718355809489013</v>
      </c>
      <c r="AH22" s="34">
        <f t="shared" si="2"/>
        <v>0.19718355809489013</v>
      </c>
      <c r="AI22" s="34">
        <f t="shared" si="2"/>
        <v>0.19718355809489013</v>
      </c>
      <c r="AJ22" s="34">
        <f t="shared" si="2"/>
        <v>0.19718355809489013</v>
      </c>
      <c r="AK22" s="34">
        <f t="shared" si="2"/>
        <v>0.19718355809489013</v>
      </c>
      <c r="AL22" s="34">
        <f t="shared" si="2"/>
        <v>0.19718355809489013</v>
      </c>
      <c r="AM22" s="34">
        <f t="shared" si="2"/>
        <v>0.19718355809489013</v>
      </c>
      <c r="AN22" s="34">
        <f t="shared" si="2"/>
        <v>0.19718355809489013</v>
      </c>
      <c r="AO22" s="34">
        <f t="shared" si="2"/>
        <v>0.19718355809489013</v>
      </c>
      <c r="AP22" s="34">
        <f t="shared" si="2"/>
        <v>0.19718355809489013</v>
      </c>
      <c r="AQ22" s="34">
        <f t="shared" si="2"/>
        <v>0.19718355809489013</v>
      </c>
      <c r="AR22" s="34">
        <f t="shared" si="2"/>
        <v>0.19718355809489013</v>
      </c>
      <c r="AS22" s="34">
        <f t="shared" si="2"/>
        <v>0.19718355809489013</v>
      </c>
      <c r="AT22" s="34">
        <f t="shared" si="3"/>
        <v>0.19718355809489013</v>
      </c>
      <c r="AU22" s="34">
        <f t="shared" si="3"/>
        <v>0.19718355809489013</v>
      </c>
      <c r="AV22" s="34">
        <f t="shared" si="3"/>
        <v>0.19718355809489013</v>
      </c>
      <c r="AW22" s="34">
        <f t="shared" si="3"/>
        <v>0.19718355809489013</v>
      </c>
      <c r="AX22" s="34"/>
      <c r="AY22" s="34"/>
      <c r="AZ22" s="34"/>
      <c r="BA22" s="34"/>
      <c r="BB22" s="34"/>
      <c r="BC22" s="34"/>
      <c r="BD22" s="34"/>
    </row>
    <row r="23" spans="1:56" x14ac:dyDescent="0.3">
      <c r="A23" s="178"/>
      <c r="B23" s="62" t="s">
        <v>198</v>
      </c>
      <c r="C23" s="61"/>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C24" s="61"/>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0.41069999999999995</v>
      </c>
      <c r="F25" s="68">
        <f t="shared" ref="F25:AW25" si="4">SUM(F19:F24)</f>
        <v>0.55389999999999995</v>
      </c>
      <c r="G25" s="68">
        <f t="shared" si="4"/>
        <v>0.60810000000000008</v>
      </c>
      <c r="H25" s="68">
        <f t="shared" si="4"/>
        <v>0.64560000000000006</v>
      </c>
      <c r="I25" s="68">
        <f t="shared" si="4"/>
        <v>0.69120000000000004</v>
      </c>
      <c r="J25" s="68">
        <f t="shared" si="4"/>
        <v>0.94956666666666667</v>
      </c>
      <c r="K25" s="68">
        <f t="shared" si="4"/>
        <v>1.1117666666666666</v>
      </c>
      <c r="L25" s="68">
        <f t="shared" si="4"/>
        <v>1.8724333333333334</v>
      </c>
      <c r="M25" s="68">
        <f t="shared" si="4"/>
        <v>1.8791</v>
      </c>
      <c r="N25" s="68">
        <f t="shared" si="4"/>
        <v>1.8861000000000001</v>
      </c>
      <c r="O25" s="68">
        <f t="shared" si="4"/>
        <v>1.8934500000000001</v>
      </c>
      <c r="P25" s="68">
        <f t="shared" si="4"/>
        <v>1.9011675000000001</v>
      </c>
      <c r="Q25" s="68">
        <f t="shared" si="4"/>
        <v>1.909270875</v>
      </c>
      <c r="R25" s="68">
        <f t="shared" si="4"/>
        <v>1.9177794187500001</v>
      </c>
      <c r="S25" s="68">
        <f t="shared" si="4"/>
        <v>1.9267133896874999</v>
      </c>
      <c r="T25" s="68">
        <f t="shared" si="4"/>
        <v>1.9285895235843751</v>
      </c>
      <c r="U25" s="68">
        <f t="shared" si="4"/>
        <v>1.9304844188202188</v>
      </c>
      <c r="V25" s="68">
        <f t="shared" si="4"/>
        <v>1.9323982630084209</v>
      </c>
      <c r="W25" s="68">
        <f t="shared" si="4"/>
        <v>1.9343312456385051</v>
      </c>
      <c r="X25" s="68">
        <f t="shared" si="4"/>
        <v>1.9362835580948903</v>
      </c>
      <c r="Y25" s="68">
        <f t="shared" si="4"/>
        <v>1.9362835580948903</v>
      </c>
      <c r="Z25" s="68">
        <f t="shared" si="4"/>
        <v>1.9362835580948903</v>
      </c>
      <c r="AA25" s="68">
        <f t="shared" si="4"/>
        <v>1.9362835580948903</v>
      </c>
      <c r="AB25" s="68">
        <f t="shared" si="4"/>
        <v>1.9362835580948903</v>
      </c>
      <c r="AC25" s="68">
        <f t="shared" si="4"/>
        <v>1.9362835580948903</v>
      </c>
      <c r="AD25" s="68">
        <f t="shared" si="4"/>
        <v>1.9362835580948903</v>
      </c>
      <c r="AE25" s="68">
        <f t="shared" si="4"/>
        <v>1.9362835580948903</v>
      </c>
      <c r="AF25" s="68">
        <f t="shared" si="4"/>
        <v>1.9362835580948903</v>
      </c>
      <c r="AG25" s="68">
        <f t="shared" si="4"/>
        <v>1.9362835580948903</v>
      </c>
      <c r="AH25" s="68">
        <f t="shared" si="4"/>
        <v>1.9362835580948903</v>
      </c>
      <c r="AI25" s="68">
        <f t="shared" si="4"/>
        <v>1.9362835580948903</v>
      </c>
      <c r="AJ25" s="68">
        <f t="shared" si="4"/>
        <v>1.9362835580948903</v>
      </c>
      <c r="AK25" s="68">
        <f t="shared" si="4"/>
        <v>1.9362835580948903</v>
      </c>
      <c r="AL25" s="68">
        <f t="shared" si="4"/>
        <v>1.9362835580948903</v>
      </c>
      <c r="AM25" s="68">
        <f t="shared" si="4"/>
        <v>1.9362835580948903</v>
      </c>
      <c r="AN25" s="68">
        <f t="shared" si="4"/>
        <v>1.9362835580948903</v>
      </c>
      <c r="AO25" s="68">
        <f t="shared" si="4"/>
        <v>1.9362835580948903</v>
      </c>
      <c r="AP25" s="68">
        <f t="shared" si="4"/>
        <v>1.9362835580948903</v>
      </c>
      <c r="AQ25" s="68">
        <f t="shared" si="4"/>
        <v>1.9362835580948903</v>
      </c>
      <c r="AR25" s="68">
        <f t="shared" si="4"/>
        <v>1.9362835580948903</v>
      </c>
      <c r="AS25" s="68">
        <f t="shared" si="4"/>
        <v>1.9362835580948903</v>
      </c>
      <c r="AT25" s="68">
        <f t="shared" si="4"/>
        <v>1.9362835580948903</v>
      </c>
      <c r="AU25" s="68">
        <f t="shared" si="4"/>
        <v>1.9362835580948903</v>
      </c>
      <c r="AV25" s="68">
        <f t="shared" si="4"/>
        <v>1.9362835580948903</v>
      </c>
      <c r="AW25" s="68">
        <f t="shared" si="4"/>
        <v>1.9362835580948903</v>
      </c>
      <c r="AX25" s="68">
        <f t="shared" ref="AX25:BD25" si="5">SUM(AX20:AX24)</f>
        <v>0</v>
      </c>
      <c r="AY25" s="68">
        <f t="shared" si="5"/>
        <v>0</v>
      </c>
      <c r="AZ25" s="68">
        <f t="shared" si="5"/>
        <v>0</v>
      </c>
      <c r="BA25" s="68">
        <f t="shared" si="5"/>
        <v>0</v>
      </c>
      <c r="BB25" s="68">
        <f t="shared" si="5"/>
        <v>0</v>
      </c>
      <c r="BC25" s="68">
        <f t="shared" si="5"/>
        <v>0</v>
      </c>
      <c r="BD25" s="68">
        <f t="shared" si="5"/>
        <v>0</v>
      </c>
    </row>
    <row r="26" spans="1:56" ht="15.75" thickBot="1" x14ac:dyDescent="0.35">
      <c r="A26" s="115"/>
      <c r="B26" s="58" t="s">
        <v>96</v>
      </c>
      <c r="C26" s="59" t="s">
        <v>94</v>
      </c>
      <c r="D26" s="58" t="s">
        <v>40</v>
      </c>
      <c r="E26" s="60">
        <f t="shared" ref="E26:BD26" si="6">E18+E25</f>
        <v>-2.5000000000000022E-3</v>
      </c>
      <c r="F26" s="60">
        <f t="shared" si="6"/>
        <v>-2.0800000000000041E-2</v>
      </c>
      <c r="G26" s="60">
        <f t="shared" si="6"/>
        <v>-5.6100000000000039E-2</v>
      </c>
      <c r="H26" s="60">
        <f t="shared" si="6"/>
        <v>-0.1089</v>
      </c>
      <c r="I26" s="60">
        <f t="shared" si="6"/>
        <v>-0.17259999999999998</v>
      </c>
      <c r="J26" s="60">
        <f t="shared" si="6"/>
        <v>-1.7333333333333645E-3</v>
      </c>
      <c r="K26" s="60">
        <f t="shared" si="6"/>
        <v>0.14826666666666655</v>
      </c>
      <c r="L26" s="60">
        <f t="shared" si="6"/>
        <v>0.23993333333333333</v>
      </c>
      <c r="M26" s="60">
        <f t="shared" si="6"/>
        <v>-7.9900000000000082E-2</v>
      </c>
      <c r="N26" s="60">
        <f t="shared" si="6"/>
        <v>-7.2899999999999965E-2</v>
      </c>
      <c r="O26" s="60">
        <f t="shared" si="6"/>
        <v>-6.5549999999999997E-2</v>
      </c>
      <c r="P26" s="60">
        <f t="shared" si="6"/>
        <v>-5.7832499999999953E-2</v>
      </c>
      <c r="Q26" s="60">
        <f t="shared" si="6"/>
        <v>-4.9729125000000041E-2</v>
      </c>
      <c r="R26" s="60">
        <f t="shared" si="6"/>
        <v>-4.1220581249999944E-2</v>
      </c>
      <c r="S26" s="60">
        <f t="shared" si="6"/>
        <v>-3.228661031250013E-2</v>
      </c>
      <c r="T26" s="60">
        <f t="shared" si="6"/>
        <v>-3.0410476415624998E-2</v>
      </c>
      <c r="U26" s="60">
        <f t="shared" si="6"/>
        <v>-2.8515581179781258E-2</v>
      </c>
      <c r="V26" s="60">
        <f t="shared" si="6"/>
        <v>-2.6601736991579195E-2</v>
      </c>
      <c r="W26" s="60">
        <f t="shared" si="6"/>
        <v>-2.466875436149496E-2</v>
      </c>
      <c r="X26" s="60">
        <f t="shared" si="6"/>
        <v>-2.2716441905109797E-2</v>
      </c>
      <c r="Y26" s="60">
        <f t="shared" si="6"/>
        <v>-2.2716441905109797E-2</v>
      </c>
      <c r="Z26" s="60">
        <f t="shared" si="6"/>
        <v>-2.2716441905109797E-2</v>
      </c>
      <c r="AA26" s="60">
        <f t="shared" si="6"/>
        <v>-2.2716441905109797E-2</v>
      </c>
      <c r="AB26" s="60">
        <f t="shared" si="6"/>
        <v>-2.2716441905109797E-2</v>
      </c>
      <c r="AC26" s="60">
        <f t="shared" si="6"/>
        <v>-2.2716441905109797E-2</v>
      </c>
      <c r="AD26" s="60">
        <f t="shared" si="6"/>
        <v>-2.2716441905109797E-2</v>
      </c>
      <c r="AE26" s="60">
        <f t="shared" si="6"/>
        <v>-2.2716441905109797E-2</v>
      </c>
      <c r="AF26" s="60">
        <f t="shared" si="6"/>
        <v>-2.2716441905109797E-2</v>
      </c>
      <c r="AG26" s="60">
        <f t="shared" si="6"/>
        <v>-2.2716441905109797E-2</v>
      </c>
      <c r="AH26" s="60">
        <f t="shared" si="6"/>
        <v>-2.2716441905109797E-2</v>
      </c>
      <c r="AI26" s="60">
        <f t="shared" si="6"/>
        <v>-2.2716441905109797E-2</v>
      </c>
      <c r="AJ26" s="60">
        <f t="shared" si="6"/>
        <v>-2.2716441905109797E-2</v>
      </c>
      <c r="AK26" s="60">
        <f t="shared" si="6"/>
        <v>-2.2716441905109797E-2</v>
      </c>
      <c r="AL26" s="60">
        <f t="shared" si="6"/>
        <v>-2.2716441905109797E-2</v>
      </c>
      <c r="AM26" s="60">
        <f t="shared" si="6"/>
        <v>-2.2716441905109797E-2</v>
      </c>
      <c r="AN26" s="60">
        <f t="shared" si="6"/>
        <v>-2.2716441905109797E-2</v>
      </c>
      <c r="AO26" s="60">
        <f t="shared" si="6"/>
        <v>-2.2716441905109797E-2</v>
      </c>
      <c r="AP26" s="60">
        <f t="shared" si="6"/>
        <v>-2.2716441905109797E-2</v>
      </c>
      <c r="AQ26" s="60">
        <f t="shared" si="6"/>
        <v>-2.2716441905109797E-2</v>
      </c>
      <c r="AR26" s="60">
        <f t="shared" si="6"/>
        <v>-2.2716441905109797E-2</v>
      </c>
      <c r="AS26" s="60">
        <f t="shared" si="6"/>
        <v>-2.2716441905109797E-2</v>
      </c>
      <c r="AT26" s="60">
        <f t="shared" si="6"/>
        <v>-2.2716441905109797E-2</v>
      </c>
      <c r="AU26" s="60">
        <f t="shared" si="6"/>
        <v>-2.2716441905109797E-2</v>
      </c>
      <c r="AV26" s="60">
        <f t="shared" si="6"/>
        <v>-2.2716441905109797E-2</v>
      </c>
      <c r="AW26" s="60">
        <f t="shared" si="6"/>
        <v>-2.2716441905109797E-2</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-2.0000000000000018E-3</v>
      </c>
      <c r="F28" s="35">
        <f t="shared" ref="F28:AW28" si="8">F26*F27</f>
        <v>-1.6640000000000033E-2</v>
      </c>
      <c r="G28" s="35">
        <f t="shared" si="8"/>
        <v>-4.4880000000000031E-2</v>
      </c>
      <c r="H28" s="35">
        <f t="shared" si="8"/>
        <v>-8.7120000000000003E-2</v>
      </c>
      <c r="I28" s="35">
        <f t="shared" si="8"/>
        <v>-0.13807999999999998</v>
      </c>
      <c r="J28" s="35">
        <f t="shared" si="8"/>
        <v>-1.3866666666666916E-3</v>
      </c>
      <c r="K28" s="35">
        <f t="shared" si="8"/>
        <v>0.11861333333333324</v>
      </c>
      <c r="L28" s="35">
        <f t="shared" si="8"/>
        <v>0.19194666666666668</v>
      </c>
      <c r="M28" s="35">
        <f t="shared" si="8"/>
        <v>-6.3920000000000074E-2</v>
      </c>
      <c r="N28" s="35">
        <f t="shared" si="8"/>
        <v>-5.8319999999999976E-2</v>
      </c>
      <c r="O28" s="35">
        <f t="shared" si="8"/>
        <v>-5.2440000000000001E-2</v>
      </c>
      <c r="P28" s="35">
        <f t="shared" si="8"/>
        <v>-4.6265999999999967E-2</v>
      </c>
      <c r="Q28" s="35">
        <f t="shared" si="8"/>
        <v>-3.9783300000000035E-2</v>
      </c>
      <c r="R28" s="35">
        <f t="shared" si="8"/>
        <v>-3.2976464999999955E-2</v>
      </c>
      <c r="S28" s="35">
        <f t="shared" si="8"/>
        <v>-2.5829288250000106E-2</v>
      </c>
      <c r="T28" s="35">
        <f t="shared" si="8"/>
        <v>-2.43283811325E-2</v>
      </c>
      <c r="U28" s="35">
        <f t="shared" si="8"/>
        <v>-2.2812464943825009E-2</v>
      </c>
      <c r="V28" s="35">
        <f t="shared" si="8"/>
        <v>-2.1281389593263356E-2</v>
      </c>
      <c r="W28" s="35">
        <f t="shared" si="8"/>
        <v>-1.9735003489195969E-2</v>
      </c>
      <c r="X28" s="35">
        <f t="shared" si="8"/>
        <v>-1.8173153524087837E-2</v>
      </c>
      <c r="Y28" s="35">
        <f t="shared" si="8"/>
        <v>-1.8173153524087837E-2</v>
      </c>
      <c r="Z28" s="35">
        <f t="shared" si="8"/>
        <v>-1.8173153524087837E-2</v>
      </c>
      <c r="AA28" s="35">
        <f t="shared" si="8"/>
        <v>-1.8173153524087837E-2</v>
      </c>
      <c r="AB28" s="35">
        <f t="shared" si="8"/>
        <v>-1.8173153524087837E-2</v>
      </c>
      <c r="AC28" s="35">
        <f t="shared" si="8"/>
        <v>-1.8173153524087837E-2</v>
      </c>
      <c r="AD28" s="35">
        <f t="shared" si="8"/>
        <v>-1.8173153524087837E-2</v>
      </c>
      <c r="AE28" s="35">
        <f t="shared" si="8"/>
        <v>-1.8173153524087837E-2</v>
      </c>
      <c r="AF28" s="35">
        <f t="shared" si="8"/>
        <v>-1.8173153524087837E-2</v>
      </c>
      <c r="AG28" s="35">
        <f t="shared" si="8"/>
        <v>-1.8173153524087837E-2</v>
      </c>
      <c r="AH28" s="35">
        <f t="shared" si="8"/>
        <v>-1.8173153524087837E-2</v>
      </c>
      <c r="AI28" s="35">
        <f t="shared" si="8"/>
        <v>-1.8173153524087837E-2</v>
      </c>
      <c r="AJ28" s="35">
        <f t="shared" si="8"/>
        <v>-1.8173153524087837E-2</v>
      </c>
      <c r="AK28" s="35">
        <f t="shared" si="8"/>
        <v>-1.8173153524087837E-2</v>
      </c>
      <c r="AL28" s="35">
        <f t="shared" si="8"/>
        <v>-1.8173153524087837E-2</v>
      </c>
      <c r="AM28" s="35">
        <f t="shared" si="8"/>
        <v>-1.8173153524087837E-2</v>
      </c>
      <c r="AN28" s="35">
        <f t="shared" si="8"/>
        <v>-1.8173153524087837E-2</v>
      </c>
      <c r="AO28" s="35">
        <f t="shared" si="8"/>
        <v>-1.8173153524087837E-2</v>
      </c>
      <c r="AP28" s="35">
        <f t="shared" si="8"/>
        <v>-1.8173153524087837E-2</v>
      </c>
      <c r="AQ28" s="35">
        <f t="shared" si="8"/>
        <v>-1.8173153524087837E-2</v>
      </c>
      <c r="AR28" s="35">
        <f t="shared" si="8"/>
        <v>-1.8173153524087837E-2</v>
      </c>
      <c r="AS28" s="35">
        <f t="shared" si="8"/>
        <v>-1.8173153524087837E-2</v>
      </c>
      <c r="AT28" s="35">
        <f t="shared" si="8"/>
        <v>-1.8173153524087837E-2</v>
      </c>
      <c r="AU28" s="35">
        <f t="shared" si="8"/>
        <v>-1.8173153524087837E-2</v>
      </c>
      <c r="AV28" s="35">
        <f t="shared" si="8"/>
        <v>-1.8173153524087837E-2</v>
      </c>
      <c r="AW28" s="35">
        <f t="shared" si="8"/>
        <v>-1.8173153524087837E-2</v>
      </c>
      <c r="AX28" s="35"/>
      <c r="AY28" s="35"/>
      <c r="AZ28" s="35"/>
      <c r="BA28" s="35"/>
      <c r="BB28" s="35"/>
      <c r="BC28" s="35"/>
      <c r="BD28" s="35"/>
    </row>
    <row r="29" spans="1:56" x14ac:dyDescent="0.3">
      <c r="A29" s="116"/>
      <c r="B29" s="9" t="s">
        <v>93</v>
      </c>
      <c r="C29" s="11" t="s">
        <v>44</v>
      </c>
      <c r="D29" s="9" t="s">
        <v>40</v>
      </c>
      <c r="E29" s="35">
        <f>E26-E28</f>
        <v>-5.0000000000000044E-4</v>
      </c>
      <c r="F29" s="35">
        <f t="shared" ref="F29:AW29" si="9">F26-F28</f>
        <v>-4.1600000000000074E-3</v>
      </c>
      <c r="G29" s="35">
        <f t="shared" si="9"/>
        <v>-1.1220000000000008E-2</v>
      </c>
      <c r="H29" s="35">
        <f t="shared" si="9"/>
        <v>-2.1779999999999994E-2</v>
      </c>
      <c r="I29" s="35">
        <f t="shared" si="9"/>
        <v>-3.4519999999999995E-2</v>
      </c>
      <c r="J29" s="35">
        <f t="shared" si="9"/>
        <v>-3.4666666666667285E-4</v>
      </c>
      <c r="K29" s="35">
        <f t="shared" si="9"/>
        <v>2.9653333333333309E-2</v>
      </c>
      <c r="L29" s="35">
        <f t="shared" si="9"/>
        <v>4.798666666666665E-2</v>
      </c>
      <c r="M29" s="35">
        <f t="shared" si="9"/>
        <v>-1.5980000000000008E-2</v>
      </c>
      <c r="N29" s="35">
        <f t="shared" si="9"/>
        <v>-1.4579999999999989E-2</v>
      </c>
      <c r="O29" s="35">
        <f t="shared" si="9"/>
        <v>-1.3109999999999997E-2</v>
      </c>
      <c r="P29" s="35">
        <f t="shared" si="9"/>
        <v>-1.1566499999999987E-2</v>
      </c>
      <c r="Q29" s="35">
        <f t="shared" si="9"/>
        <v>-9.9458250000000054E-3</v>
      </c>
      <c r="R29" s="35">
        <f t="shared" si="9"/>
        <v>-8.2441162499999887E-3</v>
      </c>
      <c r="S29" s="35">
        <f t="shared" si="9"/>
        <v>-6.457322062500024E-3</v>
      </c>
      <c r="T29" s="35">
        <f t="shared" si="9"/>
        <v>-6.0820952831249983E-3</v>
      </c>
      <c r="U29" s="35">
        <f t="shared" si="9"/>
        <v>-5.7031162359562487E-3</v>
      </c>
      <c r="V29" s="35">
        <f t="shared" si="9"/>
        <v>-5.3203473983158382E-3</v>
      </c>
      <c r="W29" s="35">
        <f t="shared" si="9"/>
        <v>-4.9337508722989906E-3</v>
      </c>
      <c r="X29" s="35">
        <f t="shared" si="9"/>
        <v>-4.54328838102196E-3</v>
      </c>
      <c r="Y29" s="35">
        <f t="shared" si="9"/>
        <v>-4.54328838102196E-3</v>
      </c>
      <c r="Z29" s="35">
        <f t="shared" si="9"/>
        <v>-4.54328838102196E-3</v>
      </c>
      <c r="AA29" s="35">
        <f t="shared" si="9"/>
        <v>-4.54328838102196E-3</v>
      </c>
      <c r="AB29" s="35">
        <f t="shared" si="9"/>
        <v>-4.54328838102196E-3</v>
      </c>
      <c r="AC29" s="35">
        <f t="shared" si="9"/>
        <v>-4.54328838102196E-3</v>
      </c>
      <c r="AD29" s="35">
        <f t="shared" si="9"/>
        <v>-4.54328838102196E-3</v>
      </c>
      <c r="AE29" s="35">
        <f t="shared" si="9"/>
        <v>-4.54328838102196E-3</v>
      </c>
      <c r="AF29" s="35">
        <f t="shared" si="9"/>
        <v>-4.54328838102196E-3</v>
      </c>
      <c r="AG29" s="35">
        <f t="shared" si="9"/>
        <v>-4.54328838102196E-3</v>
      </c>
      <c r="AH29" s="35">
        <f t="shared" si="9"/>
        <v>-4.54328838102196E-3</v>
      </c>
      <c r="AI29" s="35">
        <f t="shared" si="9"/>
        <v>-4.54328838102196E-3</v>
      </c>
      <c r="AJ29" s="35">
        <f t="shared" si="9"/>
        <v>-4.54328838102196E-3</v>
      </c>
      <c r="AK29" s="35">
        <f t="shared" si="9"/>
        <v>-4.54328838102196E-3</v>
      </c>
      <c r="AL29" s="35">
        <f t="shared" si="9"/>
        <v>-4.54328838102196E-3</v>
      </c>
      <c r="AM29" s="35">
        <f t="shared" si="9"/>
        <v>-4.54328838102196E-3</v>
      </c>
      <c r="AN29" s="35">
        <f t="shared" si="9"/>
        <v>-4.54328838102196E-3</v>
      </c>
      <c r="AO29" s="35">
        <f t="shared" si="9"/>
        <v>-4.54328838102196E-3</v>
      </c>
      <c r="AP29" s="35">
        <f t="shared" si="9"/>
        <v>-4.54328838102196E-3</v>
      </c>
      <c r="AQ29" s="35">
        <f t="shared" si="9"/>
        <v>-4.54328838102196E-3</v>
      </c>
      <c r="AR29" s="35">
        <f t="shared" si="9"/>
        <v>-4.54328838102196E-3</v>
      </c>
      <c r="AS29" s="35">
        <f t="shared" si="9"/>
        <v>-4.54328838102196E-3</v>
      </c>
      <c r="AT29" s="35">
        <f t="shared" si="9"/>
        <v>-4.54328838102196E-3</v>
      </c>
      <c r="AU29" s="35">
        <f t="shared" si="9"/>
        <v>-4.54328838102196E-3</v>
      </c>
      <c r="AV29" s="35">
        <f t="shared" si="9"/>
        <v>-4.54328838102196E-3</v>
      </c>
      <c r="AW29" s="35">
        <f t="shared" si="9"/>
        <v>-4.54328838102196E-3</v>
      </c>
      <c r="AX29" s="35"/>
      <c r="AY29" s="35"/>
      <c r="AZ29" s="35"/>
      <c r="BA29" s="35"/>
      <c r="BB29" s="35"/>
      <c r="BC29" s="35"/>
      <c r="BD29" s="35"/>
    </row>
    <row r="30" spans="1:56" ht="16.5" hidden="1" customHeight="1" outlineLevel="1" x14ac:dyDescent="0.35">
      <c r="A30" s="116"/>
      <c r="B30" s="9" t="s">
        <v>1</v>
      </c>
      <c r="C30" s="11" t="s">
        <v>53</v>
      </c>
      <c r="D30" s="9" t="s">
        <v>40</v>
      </c>
      <c r="F30" s="35">
        <f>$E$28/'Fixed data'!$C$7</f>
        <v>-4.4444444444444487E-5</v>
      </c>
      <c r="G30" s="35">
        <f>$E$28/'Fixed data'!$C$7</f>
        <v>-4.4444444444444487E-5</v>
      </c>
      <c r="H30" s="35">
        <f>$E$28/'Fixed data'!$C$7</f>
        <v>-4.4444444444444487E-5</v>
      </c>
      <c r="I30" s="35">
        <f>$E$28/'Fixed data'!$C$7</f>
        <v>-4.4444444444444487E-5</v>
      </c>
      <c r="J30" s="35">
        <f>$E$28/'Fixed data'!$C$7</f>
        <v>-4.4444444444444487E-5</v>
      </c>
      <c r="K30" s="35">
        <f>$E$28/'Fixed data'!$C$7</f>
        <v>-4.4444444444444487E-5</v>
      </c>
      <c r="L30" s="35">
        <f>$E$28/'Fixed data'!$C$7</f>
        <v>-4.4444444444444487E-5</v>
      </c>
      <c r="M30" s="35">
        <f>$E$28/'Fixed data'!$C$7</f>
        <v>-4.4444444444444487E-5</v>
      </c>
      <c r="N30" s="35">
        <f>$E$28/'Fixed data'!$C$7</f>
        <v>-4.4444444444444487E-5</v>
      </c>
      <c r="O30" s="35">
        <f>$E$28/'Fixed data'!$C$7</f>
        <v>-4.4444444444444487E-5</v>
      </c>
      <c r="P30" s="35">
        <f>$E$28/'Fixed data'!$C$7</f>
        <v>-4.4444444444444487E-5</v>
      </c>
      <c r="Q30" s="35">
        <f>$E$28/'Fixed data'!$C$7</f>
        <v>-4.4444444444444487E-5</v>
      </c>
      <c r="R30" s="35">
        <f>$E$28/'Fixed data'!$C$7</f>
        <v>-4.4444444444444487E-5</v>
      </c>
      <c r="S30" s="35">
        <f>$E$28/'Fixed data'!$C$7</f>
        <v>-4.4444444444444487E-5</v>
      </c>
      <c r="T30" s="35">
        <f>$E$28/'Fixed data'!$C$7</f>
        <v>-4.4444444444444487E-5</v>
      </c>
      <c r="U30" s="35">
        <f>$E$28/'Fixed data'!$C$7</f>
        <v>-4.4444444444444487E-5</v>
      </c>
      <c r="V30" s="35">
        <f>$E$28/'Fixed data'!$C$7</f>
        <v>-4.4444444444444487E-5</v>
      </c>
      <c r="W30" s="35">
        <f>$E$28/'Fixed data'!$C$7</f>
        <v>-4.4444444444444487E-5</v>
      </c>
      <c r="X30" s="35">
        <f>$E$28/'Fixed data'!$C$7</f>
        <v>-4.4444444444444487E-5</v>
      </c>
      <c r="Y30" s="35">
        <f>$E$28/'Fixed data'!$C$7</f>
        <v>-4.4444444444444487E-5</v>
      </c>
      <c r="Z30" s="35">
        <f>$E$28/'Fixed data'!$C$7</f>
        <v>-4.4444444444444487E-5</v>
      </c>
      <c r="AA30" s="35">
        <f>$E$28/'Fixed data'!$C$7</f>
        <v>-4.4444444444444487E-5</v>
      </c>
      <c r="AB30" s="35">
        <f>$E$28/'Fixed data'!$C$7</f>
        <v>-4.4444444444444487E-5</v>
      </c>
      <c r="AC30" s="35">
        <f>$E$28/'Fixed data'!$C$7</f>
        <v>-4.4444444444444487E-5</v>
      </c>
      <c r="AD30" s="35">
        <f>$E$28/'Fixed data'!$C$7</f>
        <v>-4.4444444444444487E-5</v>
      </c>
      <c r="AE30" s="35">
        <f>$E$28/'Fixed data'!$C$7</f>
        <v>-4.4444444444444487E-5</v>
      </c>
      <c r="AF30" s="35">
        <f>$E$28/'Fixed data'!$C$7</f>
        <v>-4.4444444444444487E-5</v>
      </c>
      <c r="AG30" s="35">
        <f>$E$28/'Fixed data'!$C$7</f>
        <v>-4.4444444444444487E-5</v>
      </c>
      <c r="AH30" s="35">
        <f>$E$28/'Fixed data'!$C$7</f>
        <v>-4.4444444444444487E-5</v>
      </c>
      <c r="AI30" s="35">
        <f>$E$28/'Fixed data'!$C$7</f>
        <v>-4.4444444444444487E-5</v>
      </c>
      <c r="AJ30" s="35">
        <f>$E$28/'Fixed data'!$C$7</f>
        <v>-4.4444444444444487E-5</v>
      </c>
      <c r="AK30" s="35">
        <f>$E$28/'Fixed data'!$C$7</f>
        <v>-4.4444444444444487E-5</v>
      </c>
      <c r="AL30" s="35">
        <f>$E$28/'Fixed data'!$C$7</f>
        <v>-4.4444444444444487E-5</v>
      </c>
      <c r="AM30" s="35">
        <f>$E$28/'Fixed data'!$C$7</f>
        <v>-4.4444444444444487E-5</v>
      </c>
      <c r="AN30" s="35">
        <f>$E$28/'Fixed data'!$C$7</f>
        <v>-4.4444444444444487E-5</v>
      </c>
      <c r="AO30" s="35">
        <f>$E$28/'Fixed data'!$C$7</f>
        <v>-4.4444444444444487E-5</v>
      </c>
      <c r="AP30" s="35">
        <f>$E$28/'Fixed data'!$C$7</f>
        <v>-4.4444444444444487E-5</v>
      </c>
      <c r="AQ30" s="35">
        <f>$E$28/'Fixed data'!$C$7</f>
        <v>-4.4444444444444487E-5</v>
      </c>
      <c r="AR30" s="35">
        <f>$E$28/'Fixed data'!$C$7</f>
        <v>-4.4444444444444487E-5</v>
      </c>
      <c r="AS30" s="35">
        <f>$E$28/'Fixed data'!$C$7</f>
        <v>-4.4444444444444487E-5</v>
      </c>
      <c r="AT30" s="35">
        <f>$E$28/'Fixed data'!$C$7</f>
        <v>-4.4444444444444487E-5</v>
      </c>
      <c r="AU30" s="35">
        <f>$E$28/'Fixed data'!$C$7</f>
        <v>-4.4444444444444487E-5</v>
      </c>
      <c r="AV30" s="35">
        <f>$E$28/'Fixed data'!$C$7</f>
        <v>-4.4444444444444487E-5</v>
      </c>
      <c r="AW30" s="35">
        <f>$E$28/'Fixed data'!$C$7</f>
        <v>-4.4444444444444487E-5</v>
      </c>
      <c r="AX30" s="35">
        <f>$E$28/'Fixed data'!$C$7</f>
        <v>-4.4444444444444487E-5</v>
      </c>
      <c r="AY30" s="35"/>
      <c r="AZ30" s="35"/>
      <c r="BA30" s="35"/>
      <c r="BB30" s="35"/>
      <c r="BC30" s="35"/>
      <c r="BD30" s="35"/>
    </row>
    <row r="31" spans="1:56" ht="16.5" hidden="1" customHeight="1" outlineLevel="1" x14ac:dyDescent="0.35">
      <c r="A31" s="116"/>
      <c r="B31" s="9" t="s">
        <v>2</v>
      </c>
      <c r="C31" s="11" t="s">
        <v>54</v>
      </c>
      <c r="D31" s="9" t="s">
        <v>40</v>
      </c>
      <c r="F31" s="35"/>
      <c r="G31" s="35">
        <f>$F$28/'Fixed data'!$C$7</f>
        <v>-3.697777777777785E-4</v>
      </c>
      <c r="H31" s="35">
        <f>$F$28/'Fixed data'!$C$7</f>
        <v>-3.697777777777785E-4</v>
      </c>
      <c r="I31" s="35">
        <f>$F$28/'Fixed data'!$C$7</f>
        <v>-3.697777777777785E-4</v>
      </c>
      <c r="J31" s="35">
        <f>$F$28/'Fixed data'!$C$7</f>
        <v>-3.697777777777785E-4</v>
      </c>
      <c r="K31" s="35">
        <f>$F$28/'Fixed data'!$C$7</f>
        <v>-3.697777777777785E-4</v>
      </c>
      <c r="L31" s="35">
        <f>$F$28/'Fixed data'!$C$7</f>
        <v>-3.697777777777785E-4</v>
      </c>
      <c r="M31" s="35">
        <f>$F$28/'Fixed data'!$C$7</f>
        <v>-3.697777777777785E-4</v>
      </c>
      <c r="N31" s="35">
        <f>$F$28/'Fixed data'!$C$7</f>
        <v>-3.697777777777785E-4</v>
      </c>
      <c r="O31" s="35">
        <f>$F$28/'Fixed data'!$C$7</f>
        <v>-3.697777777777785E-4</v>
      </c>
      <c r="P31" s="35">
        <f>$F$28/'Fixed data'!$C$7</f>
        <v>-3.697777777777785E-4</v>
      </c>
      <c r="Q31" s="35">
        <f>$F$28/'Fixed data'!$C$7</f>
        <v>-3.697777777777785E-4</v>
      </c>
      <c r="R31" s="35">
        <f>$F$28/'Fixed data'!$C$7</f>
        <v>-3.697777777777785E-4</v>
      </c>
      <c r="S31" s="35">
        <f>$F$28/'Fixed data'!$C$7</f>
        <v>-3.697777777777785E-4</v>
      </c>
      <c r="T31" s="35">
        <f>$F$28/'Fixed data'!$C$7</f>
        <v>-3.697777777777785E-4</v>
      </c>
      <c r="U31" s="35">
        <f>$F$28/'Fixed data'!$C$7</f>
        <v>-3.697777777777785E-4</v>
      </c>
      <c r="V31" s="35">
        <f>$F$28/'Fixed data'!$C$7</f>
        <v>-3.697777777777785E-4</v>
      </c>
      <c r="W31" s="35">
        <f>$F$28/'Fixed data'!$C$7</f>
        <v>-3.697777777777785E-4</v>
      </c>
      <c r="X31" s="35">
        <f>$F$28/'Fixed data'!$C$7</f>
        <v>-3.697777777777785E-4</v>
      </c>
      <c r="Y31" s="35">
        <f>$F$28/'Fixed data'!$C$7</f>
        <v>-3.697777777777785E-4</v>
      </c>
      <c r="Z31" s="35">
        <f>$F$28/'Fixed data'!$C$7</f>
        <v>-3.697777777777785E-4</v>
      </c>
      <c r="AA31" s="35">
        <f>$F$28/'Fixed data'!$C$7</f>
        <v>-3.697777777777785E-4</v>
      </c>
      <c r="AB31" s="35">
        <f>$F$28/'Fixed data'!$C$7</f>
        <v>-3.697777777777785E-4</v>
      </c>
      <c r="AC31" s="35">
        <f>$F$28/'Fixed data'!$C$7</f>
        <v>-3.697777777777785E-4</v>
      </c>
      <c r="AD31" s="35">
        <f>$F$28/'Fixed data'!$C$7</f>
        <v>-3.697777777777785E-4</v>
      </c>
      <c r="AE31" s="35">
        <f>$F$28/'Fixed data'!$C$7</f>
        <v>-3.697777777777785E-4</v>
      </c>
      <c r="AF31" s="35">
        <f>$F$28/'Fixed data'!$C$7</f>
        <v>-3.697777777777785E-4</v>
      </c>
      <c r="AG31" s="35">
        <f>$F$28/'Fixed data'!$C$7</f>
        <v>-3.697777777777785E-4</v>
      </c>
      <c r="AH31" s="35">
        <f>$F$28/'Fixed data'!$C$7</f>
        <v>-3.697777777777785E-4</v>
      </c>
      <c r="AI31" s="35">
        <f>$F$28/'Fixed data'!$C$7</f>
        <v>-3.697777777777785E-4</v>
      </c>
      <c r="AJ31" s="35">
        <f>$F$28/'Fixed data'!$C$7</f>
        <v>-3.697777777777785E-4</v>
      </c>
      <c r="AK31" s="35">
        <f>$F$28/'Fixed data'!$C$7</f>
        <v>-3.697777777777785E-4</v>
      </c>
      <c r="AL31" s="35">
        <f>$F$28/'Fixed data'!$C$7</f>
        <v>-3.697777777777785E-4</v>
      </c>
      <c r="AM31" s="35">
        <f>$F$28/'Fixed data'!$C$7</f>
        <v>-3.697777777777785E-4</v>
      </c>
      <c r="AN31" s="35">
        <f>$F$28/'Fixed data'!$C$7</f>
        <v>-3.697777777777785E-4</v>
      </c>
      <c r="AO31" s="35">
        <f>$F$28/'Fixed data'!$C$7</f>
        <v>-3.697777777777785E-4</v>
      </c>
      <c r="AP31" s="35">
        <f>$F$28/'Fixed data'!$C$7</f>
        <v>-3.697777777777785E-4</v>
      </c>
      <c r="AQ31" s="35">
        <f>$F$28/'Fixed data'!$C$7</f>
        <v>-3.697777777777785E-4</v>
      </c>
      <c r="AR31" s="35">
        <f>$F$28/'Fixed data'!$C$7</f>
        <v>-3.697777777777785E-4</v>
      </c>
      <c r="AS31" s="35">
        <f>$F$28/'Fixed data'!$C$7</f>
        <v>-3.697777777777785E-4</v>
      </c>
      <c r="AT31" s="35">
        <f>$F$28/'Fixed data'!$C$7</f>
        <v>-3.697777777777785E-4</v>
      </c>
      <c r="AU31" s="35">
        <f>$F$28/'Fixed data'!$C$7</f>
        <v>-3.697777777777785E-4</v>
      </c>
      <c r="AV31" s="35">
        <f>$F$28/'Fixed data'!$C$7</f>
        <v>-3.697777777777785E-4</v>
      </c>
      <c r="AW31" s="35">
        <f>$F$28/'Fixed data'!$C$7</f>
        <v>-3.697777777777785E-4</v>
      </c>
      <c r="AX31" s="35">
        <f>$F$28/'Fixed data'!$C$7</f>
        <v>-3.697777777777785E-4</v>
      </c>
      <c r="AY31" s="35">
        <f>$F$28/'Fixed data'!$C$7</f>
        <v>-3.697777777777785E-4</v>
      </c>
      <c r="AZ31" s="35"/>
      <c r="BA31" s="35"/>
      <c r="BB31" s="35"/>
      <c r="BC31" s="35"/>
      <c r="BD31" s="35"/>
    </row>
    <row r="32" spans="1:56" ht="16.5" hidden="1" customHeight="1" outlineLevel="1" x14ac:dyDescent="0.35">
      <c r="A32" s="116"/>
      <c r="B32" s="9" t="s">
        <v>3</v>
      </c>
      <c r="C32" s="11" t="s">
        <v>55</v>
      </c>
      <c r="D32" s="9" t="s">
        <v>40</v>
      </c>
      <c r="F32" s="35"/>
      <c r="G32" s="35"/>
      <c r="H32" s="35">
        <f>$G$28/'Fixed data'!$C$7</f>
        <v>-9.9733333333333401E-4</v>
      </c>
      <c r="I32" s="35">
        <f>$G$28/'Fixed data'!$C$7</f>
        <v>-9.9733333333333401E-4</v>
      </c>
      <c r="J32" s="35">
        <f>$G$28/'Fixed data'!$C$7</f>
        <v>-9.9733333333333401E-4</v>
      </c>
      <c r="K32" s="35">
        <f>$G$28/'Fixed data'!$C$7</f>
        <v>-9.9733333333333401E-4</v>
      </c>
      <c r="L32" s="35">
        <f>$G$28/'Fixed data'!$C$7</f>
        <v>-9.9733333333333401E-4</v>
      </c>
      <c r="M32" s="35">
        <f>$G$28/'Fixed data'!$C$7</f>
        <v>-9.9733333333333401E-4</v>
      </c>
      <c r="N32" s="35">
        <f>$G$28/'Fixed data'!$C$7</f>
        <v>-9.9733333333333401E-4</v>
      </c>
      <c r="O32" s="35">
        <f>$G$28/'Fixed data'!$C$7</f>
        <v>-9.9733333333333401E-4</v>
      </c>
      <c r="P32" s="35">
        <f>$G$28/'Fixed data'!$C$7</f>
        <v>-9.9733333333333401E-4</v>
      </c>
      <c r="Q32" s="35">
        <f>$G$28/'Fixed data'!$C$7</f>
        <v>-9.9733333333333401E-4</v>
      </c>
      <c r="R32" s="35">
        <f>$G$28/'Fixed data'!$C$7</f>
        <v>-9.9733333333333401E-4</v>
      </c>
      <c r="S32" s="35">
        <f>$G$28/'Fixed data'!$C$7</f>
        <v>-9.9733333333333401E-4</v>
      </c>
      <c r="T32" s="35">
        <f>$G$28/'Fixed data'!$C$7</f>
        <v>-9.9733333333333401E-4</v>
      </c>
      <c r="U32" s="35">
        <f>$G$28/'Fixed data'!$C$7</f>
        <v>-9.9733333333333401E-4</v>
      </c>
      <c r="V32" s="35">
        <f>$G$28/'Fixed data'!$C$7</f>
        <v>-9.9733333333333401E-4</v>
      </c>
      <c r="W32" s="35">
        <f>$G$28/'Fixed data'!$C$7</f>
        <v>-9.9733333333333401E-4</v>
      </c>
      <c r="X32" s="35">
        <f>$G$28/'Fixed data'!$C$7</f>
        <v>-9.9733333333333401E-4</v>
      </c>
      <c r="Y32" s="35">
        <f>$G$28/'Fixed data'!$C$7</f>
        <v>-9.9733333333333401E-4</v>
      </c>
      <c r="Z32" s="35">
        <f>$G$28/'Fixed data'!$C$7</f>
        <v>-9.9733333333333401E-4</v>
      </c>
      <c r="AA32" s="35">
        <f>$G$28/'Fixed data'!$C$7</f>
        <v>-9.9733333333333401E-4</v>
      </c>
      <c r="AB32" s="35">
        <f>$G$28/'Fixed data'!$C$7</f>
        <v>-9.9733333333333401E-4</v>
      </c>
      <c r="AC32" s="35">
        <f>$G$28/'Fixed data'!$C$7</f>
        <v>-9.9733333333333401E-4</v>
      </c>
      <c r="AD32" s="35">
        <f>$G$28/'Fixed data'!$C$7</f>
        <v>-9.9733333333333401E-4</v>
      </c>
      <c r="AE32" s="35">
        <f>$G$28/'Fixed data'!$C$7</f>
        <v>-9.9733333333333401E-4</v>
      </c>
      <c r="AF32" s="35">
        <f>$G$28/'Fixed data'!$C$7</f>
        <v>-9.9733333333333401E-4</v>
      </c>
      <c r="AG32" s="35">
        <f>$G$28/'Fixed data'!$C$7</f>
        <v>-9.9733333333333401E-4</v>
      </c>
      <c r="AH32" s="35">
        <f>$G$28/'Fixed data'!$C$7</f>
        <v>-9.9733333333333401E-4</v>
      </c>
      <c r="AI32" s="35">
        <f>$G$28/'Fixed data'!$C$7</f>
        <v>-9.9733333333333401E-4</v>
      </c>
      <c r="AJ32" s="35">
        <f>$G$28/'Fixed data'!$C$7</f>
        <v>-9.9733333333333401E-4</v>
      </c>
      <c r="AK32" s="35">
        <f>$G$28/'Fixed data'!$C$7</f>
        <v>-9.9733333333333401E-4</v>
      </c>
      <c r="AL32" s="35">
        <f>$G$28/'Fixed data'!$C$7</f>
        <v>-9.9733333333333401E-4</v>
      </c>
      <c r="AM32" s="35">
        <f>$G$28/'Fixed data'!$C$7</f>
        <v>-9.9733333333333401E-4</v>
      </c>
      <c r="AN32" s="35">
        <f>$G$28/'Fixed data'!$C$7</f>
        <v>-9.9733333333333401E-4</v>
      </c>
      <c r="AO32" s="35">
        <f>$G$28/'Fixed data'!$C$7</f>
        <v>-9.9733333333333401E-4</v>
      </c>
      <c r="AP32" s="35">
        <f>$G$28/'Fixed data'!$C$7</f>
        <v>-9.9733333333333401E-4</v>
      </c>
      <c r="AQ32" s="35">
        <f>$G$28/'Fixed data'!$C$7</f>
        <v>-9.9733333333333401E-4</v>
      </c>
      <c r="AR32" s="35">
        <f>$G$28/'Fixed data'!$C$7</f>
        <v>-9.9733333333333401E-4</v>
      </c>
      <c r="AS32" s="35">
        <f>$G$28/'Fixed data'!$C$7</f>
        <v>-9.9733333333333401E-4</v>
      </c>
      <c r="AT32" s="35">
        <f>$G$28/'Fixed data'!$C$7</f>
        <v>-9.9733333333333401E-4</v>
      </c>
      <c r="AU32" s="35">
        <f>$G$28/'Fixed data'!$C$7</f>
        <v>-9.9733333333333401E-4</v>
      </c>
      <c r="AV32" s="35">
        <f>$G$28/'Fixed data'!$C$7</f>
        <v>-9.9733333333333401E-4</v>
      </c>
      <c r="AW32" s="35">
        <f>$G$28/'Fixed data'!$C$7</f>
        <v>-9.9733333333333401E-4</v>
      </c>
      <c r="AX32" s="35">
        <f>$G$28/'Fixed data'!$C$7</f>
        <v>-9.9733333333333401E-4</v>
      </c>
      <c r="AY32" s="35">
        <f>$G$28/'Fixed data'!$C$7</f>
        <v>-9.9733333333333401E-4</v>
      </c>
      <c r="AZ32" s="35">
        <f>$G$28/'Fixed data'!$C$7</f>
        <v>-9.9733333333333401E-4</v>
      </c>
      <c r="BA32" s="35"/>
      <c r="BB32" s="35"/>
      <c r="BC32" s="35"/>
      <c r="BD32" s="35"/>
    </row>
    <row r="33" spans="1:57" ht="16.5" hidden="1" customHeight="1" outlineLevel="1" x14ac:dyDescent="0.35">
      <c r="A33" s="116"/>
      <c r="B33" s="9" t="s">
        <v>4</v>
      </c>
      <c r="C33" s="11" t="s">
        <v>56</v>
      </c>
      <c r="D33" s="9" t="s">
        <v>40</v>
      </c>
      <c r="F33" s="35"/>
      <c r="G33" s="35"/>
      <c r="H33" s="35"/>
      <c r="I33" s="35">
        <f>$H$28/'Fixed data'!$C$7</f>
        <v>-1.936E-3</v>
      </c>
      <c r="J33" s="35">
        <f>$H$28/'Fixed data'!$C$7</f>
        <v>-1.936E-3</v>
      </c>
      <c r="K33" s="35">
        <f>$H$28/'Fixed data'!$C$7</f>
        <v>-1.936E-3</v>
      </c>
      <c r="L33" s="35">
        <f>$H$28/'Fixed data'!$C$7</f>
        <v>-1.936E-3</v>
      </c>
      <c r="M33" s="35">
        <f>$H$28/'Fixed data'!$C$7</f>
        <v>-1.936E-3</v>
      </c>
      <c r="N33" s="35">
        <f>$H$28/'Fixed data'!$C$7</f>
        <v>-1.936E-3</v>
      </c>
      <c r="O33" s="35">
        <f>$H$28/'Fixed data'!$C$7</f>
        <v>-1.936E-3</v>
      </c>
      <c r="P33" s="35">
        <f>$H$28/'Fixed data'!$C$7</f>
        <v>-1.936E-3</v>
      </c>
      <c r="Q33" s="35">
        <f>$H$28/'Fixed data'!$C$7</f>
        <v>-1.936E-3</v>
      </c>
      <c r="R33" s="35">
        <f>$H$28/'Fixed data'!$C$7</f>
        <v>-1.936E-3</v>
      </c>
      <c r="S33" s="35">
        <f>$H$28/'Fixed data'!$C$7</f>
        <v>-1.936E-3</v>
      </c>
      <c r="T33" s="35">
        <f>$H$28/'Fixed data'!$C$7</f>
        <v>-1.936E-3</v>
      </c>
      <c r="U33" s="35">
        <f>$H$28/'Fixed data'!$C$7</f>
        <v>-1.936E-3</v>
      </c>
      <c r="V33" s="35">
        <f>$H$28/'Fixed data'!$C$7</f>
        <v>-1.936E-3</v>
      </c>
      <c r="W33" s="35">
        <f>$H$28/'Fixed data'!$C$7</f>
        <v>-1.936E-3</v>
      </c>
      <c r="X33" s="35">
        <f>$H$28/'Fixed data'!$C$7</f>
        <v>-1.936E-3</v>
      </c>
      <c r="Y33" s="35">
        <f>$H$28/'Fixed data'!$C$7</f>
        <v>-1.936E-3</v>
      </c>
      <c r="Z33" s="35">
        <f>$H$28/'Fixed data'!$C$7</f>
        <v>-1.936E-3</v>
      </c>
      <c r="AA33" s="35">
        <f>$H$28/'Fixed data'!$C$7</f>
        <v>-1.936E-3</v>
      </c>
      <c r="AB33" s="35">
        <f>$H$28/'Fixed data'!$C$7</f>
        <v>-1.936E-3</v>
      </c>
      <c r="AC33" s="35">
        <f>$H$28/'Fixed data'!$C$7</f>
        <v>-1.936E-3</v>
      </c>
      <c r="AD33" s="35">
        <f>$H$28/'Fixed data'!$C$7</f>
        <v>-1.936E-3</v>
      </c>
      <c r="AE33" s="35">
        <f>$H$28/'Fixed data'!$C$7</f>
        <v>-1.936E-3</v>
      </c>
      <c r="AF33" s="35">
        <f>$H$28/'Fixed data'!$C$7</f>
        <v>-1.936E-3</v>
      </c>
      <c r="AG33" s="35">
        <f>$H$28/'Fixed data'!$C$7</f>
        <v>-1.936E-3</v>
      </c>
      <c r="AH33" s="35">
        <f>$H$28/'Fixed data'!$C$7</f>
        <v>-1.936E-3</v>
      </c>
      <c r="AI33" s="35">
        <f>$H$28/'Fixed data'!$C$7</f>
        <v>-1.936E-3</v>
      </c>
      <c r="AJ33" s="35">
        <f>$H$28/'Fixed data'!$C$7</f>
        <v>-1.936E-3</v>
      </c>
      <c r="AK33" s="35">
        <f>$H$28/'Fixed data'!$C$7</f>
        <v>-1.936E-3</v>
      </c>
      <c r="AL33" s="35">
        <f>$H$28/'Fixed data'!$C$7</f>
        <v>-1.936E-3</v>
      </c>
      <c r="AM33" s="35">
        <f>$H$28/'Fixed data'!$C$7</f>
        <v>-1.936E-3</v>
      </c>
      <c r="AN33" s="35">
        <f>$H$28/'Fixed data'!$C$7</f>
        <v>-1.936E-3</v>
      </c>
      <c r="AO33" s="35">
        <f>$H$28/'Fixed data'!$C$7</f>
        <v>-1.936E-3</v>
      </c>
      <c r="AP33" s="35">
        <f>$H$28/'Fixed data'!$C$7</f>
        <v>-1.936E-3</v>
      </c>
      <c r="AQ33" s="35">
        <f>$H$28/'Fixed data'!$C$7</f>
        <v>-1.936E-3</v>
      </c>
      <c r="AR33" s="35">
        <f>$H$28/'Fixed data'!$C$7</f>
        <v>-1.936E-3</v>
      </c>
      <c r="AS33" s="35">
        <f>$H$28/'Fixed data'!$C$7</f>
        <v>-1.936E-3</v>
      </c>
      <c r="AT33" s="35">
        <f>$H$28/'Fixed data'!$C$7</f>
        <v>-1.936E-3</v>
      </c>
      <c r="AU33" s="35">
        <f>$H$28/'Fixed data'!$C$7</f>
        <v>-1.936E-3</v>
      </c>
      <c r="AV33" s="35">
        <f>$H$28/'Fixed data'!$C$7</f>
        <v>-1.936E-3</v>
      </c>
      <c r="AW33" s="35">
        <f>$H$28/'Fixed data'!$C$7</f>
        <v>-1.936E-3</v>
      </c>
      <c r="AX33" s="35">
        <f>$H$28/'Fixed data'!$C$7</f>
        <v>-1.936E-3</v>
      </c>
      <c r="AY33" s="35">
        <f>$H$28/'Fixed data'!$C$7</f>
        <v>-1.936E-3</v>
      </c>
      <c r="AZ33" s="35">
        <f>$H$28/'Fixed data'!$C$7</f>
        <v>-1.936E-3</v>
      </c>
      <c r="BA33" s="35">
        <f>$H$28/'Fixed data'!$C$7</f>
        <v>-1.936E-3</v>
      </c>
      <c r="BB33" s="35"/>
      <c r="BC33" s="35"/>
      <c r="BD33" s="35"/>
    </row>
    <row r="34" spans="1:57" ht="16.5" hidden="1" customHeight="1" outlineLevel="1" x14ac:dyDescent="0.35">
      <c r="A34" s="116"/>
      <c r="B34" s="9" t="s">
        <v>5</v>
      </c>
      <c r="C34" s="11" t="s">
        <v>57</v>
      </c>
      <c r="D34" s="9" t="s">
        <v>40</v>
      </c>
      <c r="F34" s="35"/>
      <c r="G34" s="35"/>
      <c r="H34" s="35"/>
      <c r="I34" s="35"/>
      <c r="J34" s="35">
        <f>$I$28/'Fixed data'!$C$7</f>
        <v>-3.068444444444444E-3</v>
      </c>
      <c r="K34" s="35">
        <f>$I$28/'Fixed data'!$C$7</f>
        <v>-3.068444444444444E-3</v>
      </c>
      <c r="L34" s="35">
        <f>$I$28/'Fixed data'!$C$7</f>
        <v>-3.068444444444444E-3</v>
      </c>
      <c r="M34" s="35">
        <f>$I$28/'Fixed data'!$C$7</f>
        <v>-3.068444444444444E-3</v>
      </c>
      <c r="N34" s="35">
        <f>$I$28/'Fixed data'!$C$7</f>
        <v>-3.068444444444444E-3</v>
      </c>
      <c r="O34" s="35">
        <f>$I$28/'Fixed data'!$C$7</f>
        <v>-3.068444444444444E-3</v>
      </c>
      <c r="P34" s="35">
        <f>$I$28/'Fixed data'!$C$7</f>
        <v>-3.068444444444444E-3</v>
      </c>
      <c r="Q34" s="35">
        <f>$I$28/'Fixed data'!$C$7</f>
        <v>-3.068444444444444E-3</v>
      </c>
      <c r="R34" s="35">
        <f>$I$28/'Fixed data'!$C$7</f>
        <v>-3.068444444444444E-3</v>
      </c>
      <c r="S34" s="35">
        <f>$I$28/'Fixed data'!$C$7</f>
        <v>-3.068444444444444E-3</v>
      </c>
      <c r="T34" s="35">
        <f>$I$28/'Fixed data'!$C$7</f>
        <v>-3.068444444444444E-3</v>
      </c>
      <c r="U34" s="35">
        <f>$I$28/'Fixed data'!$C$7</f>
        <v>-3.068444444444444E-3</v>
      </c>
      <c r="V34" s="35">
        <f>$I$28/'Fixed data'!$C$7</f>
        <v>-3.068444444444444E-3</v>
      </c>
      <c r="W34" s="35">
        <f>$I$28/'Fixed data'!$C$7</f>
        <v>-3.068444444444444E-3</v>
      </c>
      <c r="X34" s="35">
        <f>$I$28/'Fixed data'!$C$7</f>
        <v>-3.068444444444444E-3</v>
      </c>
      <c r="Y34" s="35">
        <f>$I$28/'Fixed data'!$C$7</f>
        <v>-3.068444444444444E-3</v>
      </c>
      <c r="Z34" s="35">
        <f>$I$28/'Fixed data'!$C$7</f>
        <v>-3.068444444444444E-3</v>
      </c>
      <c r="AA34" s="35">
        <f>$I$28/'Fixed data'!$C$7</f>
        <v>-3.068444444444444E-3</v>
      </c>
      <c r="AB34" s="35">
        <f>$I$28/'Fixed data'!$C$7</f>
        <v>-3.068444444444444E-3</v>
      </c>
      <c r="AC34" s="35">
        <f>$I$28/'Fixed data'!$C$7</f>
        <v>-3.068444444444444E-3</v>
      </c>
      <c r="AD34" s="35">
        <f>$I$28/'Fixed data'!$C$7</f>
        <v>-3.068444444444444E-3</v>
      </c>
      <c r="AE34" s="35">
        <f>$I$28/'Fixed data'!$C$7</f>
        <v>-3.068444444444444E-3</v>
      </c>
      <c r="AF34" s="35">
        <f>$I$28/'Fixed data'!$C$7</f>
        <v>-3.068444444444444E-3</v>
      </c>
      <c r="AG34" s="35">
        <f>$I$28/'Fixed data'!$C$7</f>
        <v>-3.068444444444444E-3</v>
      </c>
      <c r="AH34" s="35">
        <f>$I$28/'Fixed data'!$C$7</f>
        <v>-3.068444444444444E-3</v>
      </c>
      <c r="AI34" s="35">
        <f>$I$28/'Fixed data'!$C$7</f>
        <v>-3.068444444444444E-3</v>
      </c>
      <c r="AJ34" s="35">
        <f>$I$28/'Fixed data'!$C$7</f>
        <v>-3.068444444444444E-3</v>
      </c>
      <c r="AK34" s="35">
        <f>$I$28/'Fixed data'!$C$7</f>
        <v>-3.068444444444444E-3</v>
      </c>
      <c r="AL34" s="35">
        <f>$I$28/'Fixed data'!$C$7</f>
        <v>-3.068444444444444E-3</v>
      </c>
      <c r="AM34" s="35">
        <f>$I$28/'Fixed data'!$C$7</f>
        <v>-3.068444444444444E-3</v>
      </c>
      <c r="AN34" s="35">
        <f>$I$28/'Fixed data'!$C$7</f>
        <v>-3.068444444444444E-3</v>
      </c>
      <c r="AO34" s="35">
        <f>$I$28/'Fixed data'!$C$7</f>
        <v>-3.068444444444444E-3</v>
      </c>
      <c r="AP34" s="35">
        <f>$I$28/'Fixed data'!$C$7</f>
        <v>-3.068444444444444E-3</v>
      </c>
      <c r="AQ34" s="35">
        <f>$I$28/'Fixed data'!$C$7</f>
        <v>-3.068444444444444E-3</v>
      </c>
      <c r="AR34" s="35">
        <f>$I$28/'Fixed data'!$C$7</f>
        <v>-3.068444444444444E-3</v>
      </c>
      <c r="AS34" s="35">
        <f>$I$28/'Fixed data'!$C$7</f>
        <v>-3.068444444444444E-3</v>
      </c>
      <c r="AT34" s="35">
        <f>$I$28/'Fixed data'!$C$7</f>
        <v>-3.068444444444444E-3</v>
      </c>
      <c r="AU34" s="35">
        <f>$I$28/'Fixed data'!$C$7</f>
        <v>-3.068444444444444E-3</v>
      </c>
      <c r="AV34" s="35">
        <f>$I$28/'Fixed data'!$C$7</f>
        <v>-3.068444444444444E-3</v>
      </c>
      <c r="AW34" s="35">
        <f>$I$28/'Fixed data'!$C$7</f>
        <v>-3.068444444444444E-3</v>
      </c>
      <c r="AX34" s="35">
        <f>$I$28/'Fixed data'!$C$7</f>
        <v>-3.068444444444444E-3</v>
      </c>
      <c r="AY34" s="35">
        <f>$I$28/'Fixed data'!$C$7</f>
        <v>-3.068444444444444E-3</v>
      </c>
      <c r="AZ34" s="35">
        <f>$I$28/'Fixed data'!$C$7</f>
        <v>-3.068444444444444E-3</v>
      </c>
      <c r="BA34" s="35">
        <f>$I$28/'Fixed data'!$C$7</f>
        <v>-3.068444444444444E-3</v>
      </c>
      <c r="BB34" s="35">
        <f>$I$28/'Fixed data'!$C$7</f>
        <v>-3.068444444444444E-3</v>
      </c>
      <c r="BC34" s="35"/>
      <c r="BD34" s="35"/>
    </row>
    <row r="35" spans="1:57" ht="16.5" hidden="1" customHeight="1" outlineLevel="1" x14ac:dyDescent="0.35">
      <c r="A35" s="116"/>
      <c r="B35" s="9" t="s">
        <v>6</v>
      </c>
      <c r="C35" s="11" t="s">
        <v>58</v>
      </c>
      <c r="D35" s="9" t="s">
        <v>40</v>
      </c>
      <c r="F35" s="35"/>
      <c r="G35" s="35"/>
      <c r="H35" s="35"/>
      <c r="I35" s="35"/>
      <c r="J35" s="35"/>
      <c r="K35" s="35">
        <f>$J$28/'Fixed data'!$C$7</f>
        <v>-3.0814814814815372E-5</v>
      </c>
      <c r="L35" s="35">
        <f>$J$28/'Fixed data'!$C$7</f>
        <v>-3.0814814814815372E-5</v>
      </c>
      <c r="M35" s="35">
        <f>$J$28/'Fixed data'!$C$7</f>
        <v>-3.0814814814815372E-5</v>
      </c>
      <c r="N35" s="35">
        <f>$J$28/'Fixed data'!$C$7</f>
        <v>-3.0814814814815372E-5</v>
      </c>
      <c r="O35" s="35">
        <f>$J$28/'Fixed data'!$C$7</f>
        <v>-3.0814814814815372E-5</v>
      </c>
      <c r="P35" s="35">
        <f>$J$28/'Fixed data'!$C$7</f>
        <v>-3.0814814814815372E-5</v>
      </c>
      <c r="Q35" s="35">
        <f>$J$28/'Fixed data'!$C$7</f>
        <v>-3.0814814814815372E-5</v>
      </c>
      <c r="R35" s="35">
        <f>$J$28/'Fixed data'!$C$7</f>
        <v>-3.0814814814815372E-5</v>
      </c>
      <c r="S35" s="35">
        <f>$J$28/'Fixed data'!$C$7</f>
        <v>-3.0814814814815372E-5</v>
      </c>
      <c r="T35" s="35">
        <f>$J$28/'Fixed data'!$C$7</f>
        <v>-3.0814814814815372E-5</v>
      </c>
      <c r="U35" s="35">
        <f>$J$28/'Fixed data'!$C$7</f>
        <v>-3.0814814814815372E-5</v>
      </c>
      <c r="V35" s="35">
        <f>$J$28/'Fixed data'!$C$7</f>
        <v>-3.0814814814815372E-5</v>
      </c>
      <c r="W35" s="35">
        <f>$J$28/'Fixed data'!$C$7</f>
        <v>-3.0814814814815372E-5</v>
      </c>
      <c r="X35" s="35">
        <f>$J$28/'Fixed data'!$C$7</f>
        <v>-3.0814814814815372E-5</v>
      </c>
      <c r="Y35" s="35">
        <f>$J$28/'Fixed data'!$C$7</f>
        <v>-3.0814814814815372E-5</v>
      </c>
      <c r="Z35" s="35">
        <f>$J$28/'Fixed data'!$C$7</f>
        <v>-3.0814814814815372E-5</v>
      </c>
      <c r="AA35" s="35">
        <f>$J$28/'Fixed data'!$C$7</f>
        <v>-3.0814814814815372E-5</v>
      </c>
      <c r="AB35" s="35">
        <f>$J$28/'Fixed data'!$C$7</f>
        <v>-3.0814814814815372E-5</v>
      </c>
      <c r="AC35" s="35">
        <f>$J$28/'Fixed data'!$C$7</f>
        <v>-3.0814814814815372E-5</v>
      </c>
      <c r="AD35" s="35">
        <f>$J$28/'Fixed data'!$C$7</f>
        <v>-3.0814814814815372E-5</v>
      </c>
      <c r="AE35" s="35">
        <f>$J$28/'Fixed data'!$C$7</f>
        <v>-3.0814814814815372E-5</v>
      </c>
      <c r="AF35" s="35">
        <f>$J$28/'Fixed data'!$C$7</f>
        <v>-3.0814814814815372E-5</v>
      </c>
      <c r="AG35" s="35">
        <f>$J$28/'Fixed data'!$C$7</f>
        <v>-3.0814814814815372E-5</v>
      </c>
      <c r="AH35" s="35">
        <f>$J$28/'Fixed data'!$C$7</f>
        <v>-3.0814814814815372E-5</v>
      </c>
      <c r="AI35" s="35">
        <f>$J$28/'Fixed data'!$C$7</f>
        <v>-3.0814814814815372E-5</v>
      </c>
      <c r="AJ35" s="35">
        <f>$J$28/'Fixed data'!$C$7</f>
        <v>-3.0814814814815372E-5</v>
      </c>
      <c r="AK35" s="35">
        <f>$J$28/'Fixed data'!$C$7</f>
        <v>-3.0814814814815372E-5</v>
      </c>
      <c r="AL35" s="35">
        <f>$J$28/'Fixed data'!$C$7</f>
        <v>-3.0814814814815372E-5</v>
      </c>
      <c r="AM35" s="35">
        <f>$J$28/'Fixed data'!$C$7</f>
        <v>-3.0814814814815372E-5</v>
      </c>
      <c r="AN35" s="35">
        <f>$J$28/'Fixed data'!$C$7</f>
        <v>-3.0814814814815372E-5</v>
      </c>
      <c r="AO35" s="35">
        <f>$J$28/'Fixed data'!$C$7</f>
        <v>-3.0814814814815372E-5</v>
      </c>
      <c r="AP35" s="35">
        <f>$J$28/'Fixed data'!$C$7</f>
        <v>-3.0814814814815372E-5</v>
      </c>
      <c r="AQ35" s="35">
        <f>$J$28/'Fixed data'!$C$7</f>
        <v>-3.0814814814815372E-5</v>
      </c>
      <c r="AR35" s="35">
        <f>$J$28/'Fixed data'!$C$7</f>
        <v>-3.0814814814815372E-5</v>
      </c>
      <c r="AS35" s="35">
        <f>$J$28/'Fixed data'!$C$7</f>
        <v>-3.0814814814815372E-5</v>
      </c>
      <c r="AT35" s="35">
        <f>$J$28/'Fixed data'!$C$7</f>
        <v>-3.0814814814815372E-5</v>
      </c>
      <c r="AU35" s="35">
        <f>$J$28/'Fixed data'!$C$7</f>
        <v>-3.0814814814815372E-5</v>
      </c>
      <c r="AV35" s="35">
        <f>$J$28/'Fixed data'!$C$7</f>
        <v>-3.0814814814815372E-5</v>
      </c>
      <c r="AW35" s="35">
        <f>$J$28/'Fixed data'!$C$7</f>
        <v>-3.0814814814815372E-5</v>
      </c>
      <c r="AX35" s="35">
        <f>$J$28/'Fixed data'!$C$7</f>
        <v>-3.0814814814815372E-5</v>
      </c>
      <c r="AY35" s="35">
        <f>$J$28/'Fixed data'!$C$7</f>
        <v>-3.0814814814815372E-5</v>
      </c>
      <c r="AZ35" s="35">
        <f>$J$28/'Fixed data'!$C$7</f>
        <v>-3.0814814814815372E-5</v>
      </c>
      <c r="BA35" s="35">
        <f>$J$28/'Fixed data'!$C$7</f>
        <v>-3.0814814814815372E-5</v>
      </c>
      <c r="BB35" s="35">
        <f>$J$28/'Fixed data'!$C$7</f>
        <v>-3.0814814814815372E-5</v>
      </c>
      <c r="BC35" s="35">
        <f>$J$28/'Fixed data'!$C$7</f>
        <v>-3.0814814814815372E-5</v>
      </c>
      <c r="BD35" s="35"/>
    </row>
    <row r="36" spans="1:57" ht="16.5" hidden="1" customHeight="1" outlineLevel="1" x14ac:dyDescent="0.35">
      <c r="A36" s="116"/>
      <c r="B36" s="9" t="s">
        <v>32</v>
      </c>
      <c r="C36" s="11" t="s">
        <v>59</v>
      </c>
      <c r="D36" s="9" t="s">
        <v>40</v>
      </c>
      <c r="F36" s="35"/>
      <c r="G36" s="35"/>
      <c r="H36" s="35"/>
      <c r="I36" s="35"/>
      <c r="J36" s="35"/>
      <c r="K36" s="35"/>
      <c r="L36" s="35">
        <f>$K$28/'Fixed data'!$C$7</f>
        <v>2.6358518518518497E-3</v>
      </c>
      <c r="M36" s="35">
        <f>$K$28/'Fixed data'!$C$7</f>
        <v>2.6358518518518497E-3</v>
      </c>
      <c r="N36" s="35">
        <f>$K$28/'Fixed data'!$C$7</f>
        <v>2.6358518518518497E-3</v>
      </c>
      <c r="O36" s="35">
        <f>$K$28/'Fixed data'!$C$7</f>
        <v>2.6358518518518497E-3</v>
      </c>
      <c r="P36" s="35">
        <f>$K$28/'Fixed data'!$C$7</f>
        <v>2.6358518518518497E-3</v>
      </c>
      <c r="Q36" s="35">
        <f>$K$28/'Fixed data'!$C$7</f>
        <v>2.6358518518518497E-3</v>
      </c>
      <c r="R36" s="35">
        <f>$K$28/'Fixed data'!$C$7</f>
        <v>2.6358518518518497E-3</v>
      </c>
      <c r="S36" s="35">
        <f>$K$28/'Fixed data'!$C$7</f>
        <v>2.6358518518518497E-3</v>
      </c>
      <c r="T36" s="35">
        <f>$K$28/'Fixed data'!$C$7</f>
        <v>2.6358518518518497E-3</v>
      </c>
      <c r="U36" s="35">
        <f>$K$28/'Fixed data'!$C$7</f>
        <v>2.6358518518518497E-3</v>
      </c>
      <c r="V36" s="35">
        <f>$K$28/'Fixed data'!$C$7</f>
        <v>2.6358518518518497E-3</v>
      </c>
      <c r="W36" s="35">
        <f>$K$28/'Fixed data'!$C$7</f>
        <v>2.6358518518518497E-3</v>
      </c>
      <c r="X36" s="35">
        <f>$K$28/'Fixed data'!$C$7</f>
        <v>2.6358518518518497E-3</v>
      </c>
      <c r="Y36" s="35">
        <f>$K$28/'Fixed data'!$C$7</f>
        <v>2.6358518518518497E-3</v>
      </c>
      <c r="Z36" s="35">
        <f>$K$28/'Fixed data'!$C$7</f>
        <v>2.6358518518518497E-3</v>
      </c>
      <c r="AA36" s="35">
        <f>$K$28/'Fixed data'!$C$7</f>
        <v>2.6358518518518497E-3</v>
      </c>
      <c r="AB36" s="35">
        <f>$K$28/'Fixed data'!$C$7</f>
        <v>2.6358518518518497E-3</v>
      </c>
      <c r="AC36" s="35">
        <f>$K$28/'Fixed data'!$C$7</f>
        <v>2.6358518518518497E-3</v>
      </c>
      <c r="AD36" s="35">
        <f>$K$28/'Fixed data'!$C$7</f>
        <v>2.6358518518518497E-3</v>
      </c>
      <c r="AE36" s="35">
        <f>$K$28/'Fixed data'!$C$7</f>
        <v>2.6358518518518497E-3</v>
      </c>
      <c r="AF36" s="35">
        <f>$K$28/'Fixed data'!$C$7</f>
        <v>2.6358518518518497E-3</v>
      </c>
      <c r="AG36" s="35">
        <f>$K$28/'Fixed data'!$C$7</f>
        <v>2.6358518518518497E-3</v>
      </c>
      <c r="AH36" s="35">
        <f>$K$28/'Fixed data'!$C$7</f>
        <v>2.6358518518518497E-3</v>
      </c>
      <c r="AI36" s="35">
        <f>$K$28/'Fixed data'!$C$7</f>
        <v>2.6358518518518497E-3</v>
      </c>
      <c r="AJ36" s="35">
        <f>$K$28/'Fixed data'!$C$7</f>
        <v>2.6358518518518497E-3</v>
      </c>
      <c r="AK36" s="35">
        <f>$K$28/'Fixed data'!$C$7</f>
        <v>2.6358518518518497E-3</v>
      </c>
      <c r="AL36" s="35">
        <f>$K$28/'Fixed data'!$C$7</f>
        <v>2.6358518518518497E-3</v>
      </c>
      <c r="AM36" s="35">
        <f>$K$28/'Fixed data'!$C$7</f>
        <v>2.6358518518518497E-3</v>
      </c>
      <c r="AN36" s="35">
        <f>$K$28/'Fixed data'!$C$7</f>
        <v>2.6358518518518497E-3</v>
      </c>
      <c r="AO36" s="35">
        <f>$K$28/'Fixed data'!$C$7</f>
        <v>2.6358518518518497E-3</v>
      </c>
      <c r="AP36" s="35">
        <f>$K$28/'Fixed data'!$C$7</f>
        <v>2.6358518518518497E-3</v>
      </c>
      <c r="AQ36" s="35">
        <f>$K$28/'Fixed data'!$C$7</f>
        <v>2.6358518518518497E-3</v>
      </c>
      <c r="AR36" s="35">
        <f>$K$28/'Fixed data'!$C$7</f>
        <v>2.6358518518518497E-3</v>
      </c>
      <c r="AS36" s="35">
        <f>$K$28/'Fixed data'!$C$7</f>
        <v>2.6358518518518497E-3</v>
      </c>
      <c r="AT36" s="35">
        <f>$K$28/'Fixed data'!$C$7</f>
        <v>2.6358518518518497E-3</v>
      </c>
      <c r="AU36" s="35">
        <f>$K$28/'Fixed data'!$C$7</f>
        <v>2.6358518518518497E-3</v>
      </c>
      <c r="AV36" s="35">
        <f>$K$28/'Fixed data'!$C$7</f>
        <v>2.6358518518518497E-3</v>
      </c>
      <c r="AW36" s="35">
        <f>$K$28/'Fixed data'!$C$7</f>
        <v>2.6358518518518497E-3</v>
      </c>
      <c r="AX36" s="35">
        <f>$K$28/'Fixed data'!$C$7</f>
        <v>2.6358518518518497E-3</v>
      </c>
      <c r="AY36" s="35">
        <f>$K$28/'Fixed data'!$C$7</f>
        <v>2.6358518518518497E-3</v>
      </c>
      <c r="AZ36" s="35">
        <f>$K$28/'Fixed data'!$C$7</f>
        <v>2.6358518518518497E-3</v>
      </c>
      <c r="BA36" s="35">
        <f>$K$28/'Fixed data'!$C$7</f>
        <v>2.6358518518518497E-3</v>
      </c>
      <c r="BB36" s="35">
        <f>$K$28/'Fixed data'!$C$7</f>
        <v>2.6358518518518497E-3</v>
      </c>
      <c r="BC36" s="35">
        <f>$K$28/'Fixed data'!$C$7</f>
        <v>2.6358518518518497E-3</v>
      </c>
      <c r="BD36" s="35">
        <f>$K$28/'Fixed data'!$C$7</f>
        <v>2.6358518518518497E-3</v>
      </c>
    </row>
    <row r="37" spans="1:57" ht="16.5" hidden="1" customHeight="1" outlineLevel="1" x14ac:dyDescent="0.35">
      <c r="A37" s="116"/>
      <c r="B37" s="9" t="s">
        <v>33</v>
      </c>
      <c r="C37" s="11" t="s">
        <v>60</v>
      </c>
      <c r="D37" s="9" t="s">
        <v>40</v>
      </c>
      <c r="F37" s="35"/>
      <c r="G37" s="35"/>
      <c r="H37" s="35"/>
      <c r="I37" s="35"/>
      <c r="J37" s="35"/>
      <c r="K37" s="35"/>
      <c r="L37" s="35"/>
      <c r="M37" s="35">
        <f>$L$28/'Fixed data'!$C$7</f>
        <v>4.2654814814814821E-3</v>
      </c>
      <c r="N37" s="35">
        <f>$L$28/'Fixed data'!$C$7</f>
        <v>4.2654814814814821E-3</v>
      </c>
      <c r="O37" s="35">
        <f>$L$28/'Fixed data'!$C$7</f>
        <v>4.2654814814814821E-3</v>
      </c>
      <c r="P37" s="35">
        <f>$L$28/'Fixed data'!$C$7</f>
        <v>4.2654814814814821E-3</v>
      </c>
      <c r="Q37" s="35">
        <f>$L$28/'Fixed data'!$C$7</f>
        <v>4.2654814814814821E-3</v>
      </c>
      <c r="R37" s="35">
        <f>$L$28/'Fixed data'!$C$7</f>
        <v>4.2654814814814821E-3</v>
      </c>
      <c r="S37" s="35">
        <f>$L$28/'Fixed data'!$C$7</f>
        <v>4.2654814814814821E-3</v>
      </c>
      <c r="T37" s="35">
        <f>$L$28/'Fixed data'!$C$7</f>
        <v>4.2654814814814821E-3</v>
      </c>
      <c r="U37" s="35">
        <f>$L$28/'Fixed data'!$C$7</f>
        <v>4.2654814814814821E-3</v>
      </c>
      <c r="V37" s="35">
        <f>$L$28/'Fixed data'!$C$7</f>
        <v>4.2654814814814821E-3</v>
      </c>
      <c r="W37" s="35">
        <f>$L$28/'Fixed data'!$C$7</f>
        <v>4.2654814814814821E-3</v>
      </c>
      <c r="X37" s="35">
        <f>$L$28/'Fixed data'!$C$7</f>
        <v>4.2654814814814821E-3</v>
      </c>
      <c r="Y37" s="35">
        <f>$L$28/'Fixed data'!$C$7</f>
        <v>4.2654814814814821E-3</v>
      </c>
      <c r="Z37" s="35">
        <f>$L$28/'Fixed data'!$C$7</f>
        <v>4.2654814814814821E-3</v>
      </c>
      <c r="AA37" s="35">
        <f>$L$28/'Fixed data'!$C$7</f>
        <v>4.2654814814814821E-3</v>
      </c>
      <c r="AB37" s="35">
        <f>$L$28/'Fixed data'!$C$7</f>
        <v>4.2654814814814821E-3</v>
      </c>
      <c r="AC37" s="35">
        <f>$L$28/'Fixed data'!$C$7</f>
        <v>4.2654814814814821E-3</v>
      </c>
      <c r="AD37" s="35">
        <f>$L$28/'Fixed data'!$C$7</f>
        <v>4.2654814814814821E-3</v>
      </c>
      <c r="AE37" s="35">
        <f>$L$28/'Fixed data'!$C$7</f>
        <v>4.2654814814814821E-3</v>
      </c>
      <c r="AF37" s="35">
        <f>$L$28/'Fixed data'!$C$7</f>
        <v>4.2654814814814821E-3</v>
      </c>
      <c r="AG37" s="35">
        <f>$L$28/'Fixed data'!$C$7</f>
        <v>4.2654814814814821E-3</v>
      </c>
      <c r="AH37" s="35">
        <f>$L$28/'Fixed data'!$C$7</f>
        <v>4.2654814814814821E-3</v>
      </c>
      <c r="AI37" s="35">
        <f>$L$28/'Fixed data'!$C$7</f>
        <v>4.2654814814814821E-3</v>
      </c>
      <c r="AJ37" s="35">
        <f>$L$28/'Fixed data'!$C$7</f>
        <v>4.2654814814814821E-3</v>
      </c>
      <c r="AK37" s="35">
        <f>$L$28/'Fixed data'!$C$7</f>
        <v>4.2654814814814821E-3</v>
      </c>
      <c r="AL37" s="35">
        <f>$L$28/'Fixed data'!$C$7</f>
        <v>4.2654814814814821E-3</v>
      </c>
      <c r="AM37" s="35">
        <f>$L$28/'Fixed data'!$C$7</f>
        <v>4.2654814814814821E-3</v>
      </c>
      <c r="AN37" s="35">
        <f>$L$28/'Fixed data'!$C$7</f>
        <v>4.2654814814814821E-3</v>
      </c>
      <c r="AO37" s="35">
        <f>$L$28/'Fixed data'!$C$7</f>
        <v>4.2654814814814821E-3</v>
      </c>
      <c r="AP37" s="35">
        <f>$L$28/'Fixed data'!$C$7</f>
        <v>4.2654814814814821E-3</v>
      </c>
      <c r="AQ37" s="35">
        <f>$L$28/'Fixed data'!$C$7</f>
        <v>4.2654814814814821E-3</v>
      </c>
      <c r="AR37" s="35">
        <f>$L$28/'Fixed data'!$C$7</f>
        <v>4.2654814814814821E-3</v>
      </c>
      <c r="AS37" s="35">
        <f>$L$28/'Fixed data'!$C$7</f>
        <v>4.2654814814814821E-3</v>
      </c>
      <c r="AT37" s="35">
        <f>$L$28/'Fixed data'!$C$7</f>
        <v>4.2654814814814821E-3</v>
      </c>
      <c r="AU37" s="35">
        <f>$L$28/'Fixed data'!$C$7</f>
        <v>4.2654814814814821E-3</v>
      </c>
      <c r="AV37" s="35">
        <f>$L$28/'Fixed data'!$C$7</f>
        <v>4.2654814814814821E-3</v>
      </c>
      <c r="AW37" s="35">
        <f>$L$28/'Fixed data'!$C$7</f>
        <v>4.2654814814814821E-3</v>
      </c>
      <c r="AX37" s="35">
        <f>$L$28/'Fixed data'!$C$7</f>
        <v>4.2654814814814821E-3</v>
      </c>
      <c r="AY37" s="35">
        <f>$L$28/'Fixed data'!$C$7</f>
        <v>4.2654814814814821E-3</v>
      </c>
      <c r="AZ37" s="35">
        <f>$L$28/'Fixed data'!$C$7</f>
        <v>4.2654814814814821E-3</v>
      </c>
      <c r="BA37" s="35">
        <f>$L$28/'Fixed data'!$C$7</f>
        <v>4.2654814814814821E-3</v>
      </c>
      <c r="BB37" s="35">
        <f>$L$28/'Fixed data'!$C$7</f>
        <v>4.2654814814814821E-3</v>
      </c>
      <c r="BC37" s="35">
        <f>$L$28/'Fixed data'!$C$7</f>
        <v>4.2654814814814821E-3</v>
      </c>
      <c r="BD37" s="35">
        <f>$L$28/'Fixed data'!$C$7</f>
        <v>4.2654814814814821E-3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-1.4204444444444462E-3</v>
      </c>
      <c r="O38" s="35">
        <f>$M$28/'Fixed data'!$C$7</f>
        <v>-1.4204444444444462E-3</v>
      </c>
      <c r="P38" s="35">
        <f>$M$28/'Fixed data'!$C$7</f>
        <v>-1.4204444444444462E-3</v>
      </c>
      <c r="Q38" s="35">
        <f>$M$28/'Fixed data'!$C$7</f>
        <v>-1.4204444444444462E-3</v>
      </c>
      <c r="R38" s="35">
        <f>$M$28/'Fixed data'!$C$7</f>
        <v>-1.4204444444444462E-3</v>
      </c>
      <c r="S38" s="35">
        <f>$M$28/'Fixed data'!$C$7</f>
        <v>-1.4204444444444462E-3</v>
      </c>
      <c r="T38" s="35">
        <f>$M$28/'Fixed data'!$C$7</f>
        <v>-1.4204444444444462E-3</v>
      </c>
      <c r="U38" s="35">
        <f>$M$28/'Fixed data'!$C$7</f>
        <v>-1.4204444444444462E-3</v>
      </c>
      <c r="V38" s="35">
        <f>$M$28/'Fixed data'!$C$7</f>
        <v>-1.4204444444444462E-3</v>
      </c>
      <c r="W38" s="35">
        <f>$M$28/'Fixed data'!$C$7</f>
        <v>-1.4204444444444462E-3</v>
      </c>
      <c r="X38" s="35">
        <f>$M$28/'Fixed data'!$C$7</f>
        <v>-1.4204444444444462E-3</v>
      </c>
      <c r="Y38" s="35">
        <f>$M$28/'Fixed data'!$C$7</f>
        <v>-1.4204444444444462E-3</v>
      </c>
      <c r="Z38" s="35">
        <f>$M$28/'Fixed data'!$C$7</f>
        <v>-1.4204444444444462E-3</v>
      </c>
      <c r="AA38" s="35">
        <f>$M$28/'Fixed data'!$C$7</f>
        <v>-1.4204444444444462E-3</v>
      </c>
      <c r="AB38" s="35">
        <f>$M$28/'Fixed data'!$C$7</f>
        <v>-1.4204444444444462E-3</v>
      </c>
      <c r="AC38" s="35">
        <f>$M$28/'Fixed data'!$C$7</f>
        <v>-1.4204444444444462E-3</v>
      </c>
      <c r="AD38" s="35">
        <f>$M$28/'Fixed data'!$C$7</f>
        <v>-1.4204444444444462E-3</v>
      </c>
      <c r="AE38" s="35">
        <f>$M$28/'Fixed data'!$C$7</f>
        <v>-1.4204444444444462E-3</v>
      </c>
      <c r="AF38" s="35">
        <f>$M$28/'Fixed data'!$C$7</f>
        <v>-1.4204444444444462E-3</v>
      </c>
      <c r="AG38" s="35">
        <f>$M$28/'Fixed data'!$C$7</f>
        <v>-1.4204444444444462E-3</v>
      </c>
      <c r="AH38" s="35">
        <f>$M$28/'Fixed data'!$C$7</f>
        <v>-1.4204444444444462E-3</v>
      </c>
      <c r="AI38" s="35">
        <f>$M$28/'Fixed data'!$C$7</f>
        <v>-1.4204444444444462E-3</v>
      </c>
      <c r="AJ38" s="35">
        <f>$M$28/'Fixed data'!$C$7</f>
        <v>-1.4204444444444462E-3</v>
      </c>
      <c r="AK38" s="35">
        <f>$M$28/'Fixed data'!$C$7</f>
        <v>-1.4204444444444462E-3</v>
      </c>
      <c r="AL38" s="35">
        <f>$M$28/'Fixed data'!$C$7</f>
        <v>-1.4204444444444462E-3</v>
      </c>
      <c r="AM38" s="35">
        <f>$M$28/'Fixed data'!$C$7</f>
        <v>-1.4204444444444462E-3</v>
      </c>
      <c r="AN38" s="35">
        <f>$M$28/'Fixed data'!$C$7</f>
        <v>-1.4204444444444462E-3</v>
      </c>
      <c r="AO38" s="35">
        <f>$M$28/'Fixed data'!$C$7</f>
        <v>-1.4204444444444462E-3</v>
      </c>
      <c r="AP38" s="35">
        <f>$M$28/'Fixed data'!$C$7</f>
        <v>-1.4204444444444462E-3</v>
      </c>
      <c r="AQ38" s="35">
        <f>$M$28/'Fixed data'!$C$7</f>
        <v>-1.4204444444444462E-3</v>
      </c>
      <c r="AR38" s="35">
        <f>$M$28/'Fixed data'!$C$7</f>
        <v>-1.4204444444444462E-3</v>
      </c>
      <c r="AS38" s="35">
        <f>$M$28/'Fixed data'!$C$7</f>
        <v>-1.4204444444444462E-3</v>
      </c>
      <c r="AT38" s="35">
        <f>$M$28/'Fixed data'!$C$7</f>
        <v>-1.4204444444444462E-3</v>
      </c>
      <c r="AU38" s="35">
        <f>$M$28/'Fixed data'!$C$7</f>
        <v>-1.4204444444444462E-3</v>
      </c>
      <c r="AV38" s="35">
        <f>$M$28/'Fixed data'!$C$7</f>
        <v>-1.4204444444444462E-3</v>
      </c>
      <c r="AW38" s="35">
        <f>$M$28/'Fixed data'!$C$7</f>
        <v>-1.4204444444444462E-3</v>
      </c>
      <c r="AX38" s="35">
        <f>$M$28/'Fixed data'!$C$7</f>
        <v>-1.4204444444444462E-3</v>
      </c>
      <c r="AY38" s="35">
        <f>$M$28/'Fixed data'!$C$7</f>
        <v>-1.4204444444444462E-3</v>
      </c>
      <c r="AZ38" s="35">
        <f>$M$28/'Fixed data'!$C$7</f>
        <v>-1.4204444444444462E-3</v>
      </c>
      <c r="BA38" s="35">
        <f>$M$28/'Fixed data'!$C$7</f>
        <v>-1.4204444444444462E-3</v>
      </c>
      <c r="BB38" s="35">
        <f>$M$28/'Fixed data'!$C$7</f>
        <v>-1.4204444444444462E-3</v>
      </c>
      <c r="BC38" s="35">
        <f>$M$28/'Fixed data'!$C$7</f>
        <v>-1.4204444444444462E-3</v>
      </c>
      <c r="BD38" s="35">
        <f>$M$28/'Fixed data'!$C$7</f>
        <v>-1.4204444444444462E-3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-1.2959999999999994E-3</v>
      </c>
      <c r="P39" s="35">
        <f>$N$28/'Fixed data'!$C$7</f>
        <v>-1.2959999999999994E-3</v>
      </c>
      <c r="Q39" s="35">
        <f>$N$28/'Fixed data'!$C$7</f>
        <v>-1.2959999999999994E-3</v>
      </c>
      <c r="R39" s="35">
        <f>$N$28/'Fixed data'!$C$7</f>
        <v>-1.2959999999999994E-3</v>
      </c>
      <c r="S39" s="35">
        <f>$N$28/'Fixed data'!$C$7</f>
        <v>-1.2959999999999994E-3</v>
      </c>
      <c r="T39" s="35">
        <f>$N$28/'Fixed data'!$C$7</f>
        <v>-1.2959999999999994E-3</v>
      </c>
      <c r="U39" s="35">
        <f>$N$28/'Fixed data'!$C$7</f>
        <v>-1.2959999999999994E-3</v>
      </c>
      <c r="V39" s="35">
        <f>$N$28/'Fixed data'!$C$7</f>
        <v>-1.2959999999999994E-3</v>
      </c>
      <c r="W39" s="35">
        <f>$N$28/'Fixed data'!$C$7</f>
        <v>-1.2959999999999994E-3</v>
      </c>
      <c r="X39" s="35">
        <f>$N$28/'Fixed data'!$C$7</f>
        <v>-1.2959999999999994E-3</v>
      </c>
      <c r="Y39" s="35">
        <f>$N$28/'Fixed data'!$C$7</f>
        <v>-1.2959999999999994E-3</v>
      </c>
      <c r="Z39" s="35">
        <f>$N$28/'Fixed data'!$C$7</f>
        <v>-1.2959999999999994E-3</v>
      </c>
      <c r="AA39" s="35">
        <f>$N$28/'Fixed data'!$C$7</f>
        <v>-1.2959999999999994E-3</v>
      </c>
      <c r="AB39" s="35">
        <f>$N$28/'Fixed data'!$C$7</f>
        <v>-1.2959999999999994E-3</v>
      </c>
      <c r="AC39" s="35">
        <f>$N$28/'Fixed data'!$C$7</f>
        <v>-1.2959999999999994E-3</v>
      </c>
      <c r="AD39" s="35">
        <f>$N$28/'Fixed data'!$C$7</f>
        <v>-1.2959999999999994E-3</v>
      </c>
      <c r="AE39" s="35">
        <f>$N$28/'Fixed data'!$C$7</f>
        <v>-1.2959999999999994E-3</v>
      </c>
      <c r="AF39" s="35">
        <f>$N$28/'Fixed data'!$C$7</f>
        <v>-1.2959999999999994E-3</v>
      </c>
      <c r="AG39" s="35">
        <f>$N$28/'Fixed data'!$C$7</f>
        <v>-1.2959999999999994E-3</v>
      </c>
      <c r="AH39" s="35">
        <f>$N$28/'Fixed data'!$C$7</f>
        <v>-1.2959999999999994E-3</v>
      </c>
      <c r="AI39" s="35">
        <f>$N$28/'Fixed data'!$C$7</f>
        <v>-1.2959999999999994E-3</v>
      </c>
      <c r="AJ39" s="35">
        <f>$N$28/'Fixed data'!$C$7</f>
        <v>-1.2959999999999994E-3</v>
      </c>
      <c r="AK39" s="35">
        <f>$N$28/'Fixed data'!$C$7</f>
        <v>-1.2959999999999994E-3</v>
      </c>
      <c r="AL39" s="35">
        <f>$N$28/'Fixed data'!$C$7</f>
        <v>-1.2959999999999994E-3</v>
      </c>
      <c r="AM39" s="35">
        <f>$N$28/'Fixed data'!$C$7</f>
        <v>-1.2959999999999994E-3</v>
      </c>
      <c r="AN39" s="35">
        <f>$N$28/'Fixed data'!$C$7</f>
        <v>-1.2959999999999994E-3</v>
      </c>
      <c r="AO39" s="35">
        <f>$N$28/'Fixed data'!$C$7</f>
        <v>-1.2959999999999994E-3</v>
      </c>
      <c r="AP39" s="35">
        <f>$N$28/'Fixed data'!$C$7</f>
        <v>-1.2959999999999994E-3</v>
      </c>
      <c r="AQ39" s="35">
        <f>$N$28/'Fixed data'!$C$7</f>
        <v>-1.2959999999999994E-3</v>
      </c>
      <c r="AR39" s="35">
        <f>$N$28/'Fixed data'!$C$7</f>
        <v>-1.2959999999999994E-3</v>
      </c>
      <c r="AS39" s="35">
        <f>$N$28/'Fixed data'!$C$7</f>
        <v>-1.2959999999999994E-3</v>
      </c>
      <c r="AT39" s="35">
        <f>$N$28/'Fixed data'!$C$7</f>
        <v>-1.2959999999999994E-3</v>
      </c>
      <c r="AU39" s="35">
        <f>$N$28/'Fixed data'!$C$7</f>
        <v>-1.2959999999999994E-3</v>
      </c>
      <c r="AV39" s="35">
        <f>$N$28/'Fixed data'!$C$7</f>
        <v>-1.2959999999999994E-3</v>
      </c>
      <c r="AW39" s="35">
        <f>$N$28/'Fixed data'!$C$7</f>
        <v>-1.2959999999999994E-3</v>
      </c>
      <c r="AX39" s="35">
        <f>$N$28/'Fixed data'!$C$7</f>
        <v>-1.2959999999999994E-3</v>
      </c>
      <c r="AY39" s="35">
        <f>$N$28/'Fixed data'!$C$7</f>
        <v>-1.2959999999999994E-3</v>
      </c>
      <c r="AZ39" s="35">
        <f>$N$28/'Fixed data'!$C$7</f>
        <v>-1.2959999999999994E-3</v>
      </c>
      <c r="BA39" s="35">
        <f>$N$28/'Fixed data'!$C$7</f>
        <v>-1.2959999999999994E-3</v>
      </c>
      <c r="BB39" s="35">
        <f>$N$28/'Fixed data'!$C$7</f>
        <v>-1.2959999999999994E-3</v>
      </c>
      <c r="BC39" s="35">
        <f>$N$28/'Fixed data'!$C$7</f>
        <v>-1.2959999999999994E-3</v>
      </c>
      <c r="BD39" s="35">
        <f>$N$28/'Fixed data'!$C$7</f>
        <v>-1.2959999999999994E-3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-1.1653333333333333E-3</v>
      </c>
      <c r="Q40" s="35">
        <f>$O$28/'Fixed data'!$C$7</f>
        <v>-1.1653333333333333E-3</v>
      </c>
      <c r="R40" s="35">
        <f>$O$28/'Fixed data'!$C$7</f>
        <v>-1.1653333333333333E-3</v>
      </c>
      <c r="S40" s="35">
        <f>$O$28/'Fixed data'!$C$7</f>
        <v>-1.1653333333333333E-3</v>
      </c>
      <c r="T40" s="35">
        <f>$O$28/'Fixed data'!$C$7</f>
        <v>-1.1653333333333333E-3</v>
      </c>
      <c r="U40" s="35">
        <f>$O$28/'Fixed data'!$C$7</f>
        <v>-1.1653333333333333E-3</v>
      </c>
      <c r="V40" s="35">
        <f>$O$28/'Fixed data'!$C$7</f>
        <v>-1.1653333333333333E-3</v>
      </c>
      <c r="W40" s="35">
        <f>$O$28/'Fixed data'!$C$7</f>
        <v>-1.1653333333333333E-3</v>
      </c>
      <c r="X40" s="35">
        <f>$O$28/'Fixed data'!$C$7</f>
        <v>-1.1653333333333333E-3</v>
      </c>
      <c r="Y40" s="35">
        <f>$O$28/'Fixed data'!$C$7</f>
        <v>-1.1653333333333333E-3</v>
      </c>
      <c r="Z40" s="35">
        <f>$O$28/'Fixed data'!$C$7</f>
        <v>-1.1653333333333333E-3</v>
      </c>
      <c r="AA40" s="35">
        <f>$O$28/'Fixed data'!$C$7</f>
        <v>-1.1653333333333333E-3</v>
      </c>
      <c r="AB40" s="35">
        <f>$O$28/'Fixed data'!$C$7</f>
        <v>-1.1653333333333333E-3</v>
      </c>
      <c r="AC40" s="35">
        <f>$O$28/'Fixed data'!$C$7</f>
        <v>-1.1653333333333333E-3</v>
      </c>
      <c r="AD40" s="35">
        <f>$O$28/'Fixed data'!$C$7</f>
        <v>-1.1653333333333333E-3</v>
      </c>
      <c r="AE40" s="35">
        <f>$O$28/'Fixed data'!$C$7</f>
        <v>-1.1653333333333333E-3</v>
      </c>
      <c r="AF40" s="35">
        <f>$O$28/'Fixed data'!$C$7</f>
        <v>-1.1653333333333333E-3</v>
      </c>
      <c r="AG40" s="35">
        <f>$O$28/'Fixed data'!$C$7</f>
        <v>-1.1653333333333333E-3</v>
      </c>
      <c r="AH40" s="35">
        <f>$O$28/'Fixed data'!$C$7</f>
        <v>-1.1653333333333333E-3</v>
      </c>
      <c r="AI40" s="35">
        <f>$O$28/'Fixed data'!$C$7</f>
        <v>-1.1653333333333333E-3</v>
      </c>
      <c r="AJ40" s="35">
        <f>$O$28/'Fixed data'!$C$7</f>
        <v>-1.1653333333333333E-3</v>
      </c>
      <c r="AK40" s="35">
        <f>$O$28/'Fixed data'!$C$7</f>
        <v>-1.1653333333333333E-3</v>
      </c>
      <c r="AL40" s="35">
        <f>$O$28/'Fixed data'!$C$7</f>
        <v>-1.1653333333333333E-3</v>
      </c>
      <c r="AM40" s="35">
        <f>$O$28/'Fixed data'!$C$7</f>
        <v>-1.1653333333333333E-3</v>
      </c>
      <c r="AN40" s="35">
        <f>$O$28/'Fixed data'!$C$7</f>
        <v>-1.1653333333333333E-3</v>
      </c>
      <c r="AO40" s="35">
        <f>$O$28/'Fixed data'!$C$7</f>
        <v>-1.1653333333333333E-3</v>
      </c>
      <c r="AP40" s="35">
        <f>$O$28/'Fixed data'!$C$7</f>
        <v>-1.1653333333333333E-3</v>
      </c>
      <c r="AQ40" s="35">
        <f>$O$28/'Fixed data'!$C$7</f>
        <v>-1.1653333333333333E-3</v>
      </c>
      <c r="AR40" s="35">
        <f>$O$28/'Fixed data'!$C$7</f>
        <v>-1.1653333333333333E-3</v>
      </c>
      <c r="AS40" s="35">
        <f>$O$28/'Fixed data'!$C$7</f>
        <v>-1.1653333333333333E-3</v>
      </c>
      <c r="AT40" s="35">
        <f>$O$28/'Fixed data'!$C$7</f>
        <v>-1.1653333333333333E-3</v>
      </c>
      <c r="AU40" s="35">
        <f>$O$28/'Fixed data'!$C$7</f>
        <v>-1.1653333333333333E-3</v>
      </c>
      <c r="AV40" s="35">
        <f>$O$28/'Fixed data'!$C$7</f>
        <v>-1.1653333333333333E-3</v>
      </c>
      <c r="AW40" s="35">
        <f>$O$28/'Fixed data'!$C$7</f>
        <v>-1.1653333333333333E-3</v>
      </c>
      <c r="AX40" s="35">
        <f>$O$28/'Fixed data'!$C$7</f>
        <v>-1.1653333333333333E-3</v>
      </c>
      <c r="AY40" s="35">
        <f>$O$28/'Fixed data'!$C$7</f>
        <v>-1.1653333333333333E-3</v>
      </c>
      <c r="AZ40" s="35">
        <f>$O$28/'Fixed data'!$C$7</f>
        <v>-1.1653333333333333E-3</v>
      </c>
      <c r="BA40" s="35">
        <f>$O$28/'Fixed data'!$C$7</f>
        <v>-1.1653333333333333E-3</v>
      </c>
      <c r="BB40" s="35">
        <f>$O$28/'Fixed data'!$C$7</f>
        <v>-1.1653333333333333E-3</v>
      </c>
      <c r="BC40" s="35">
        <f>$O$28/'Fixed data'!$C$7</f>
        <v>-1.1653333333333333E-3</v>
      </c>
      <c r="BD40" s="35">
        <f>$O$28/'Fixed data'!$C$7</f>
        <v>-1.1653333333333333E-3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-1.0281333333333326E-3</v>
      </c>
      <c r="R41" s="35">
        <f>$P$28/'Fixed data'!$C$7</f>
        <v>-1.0281333333333326E-3</v>
      </c>
      <c r="S41" s="35">
        <f>$P$28/'Fixed data'!$C$7</f>
        <v>-1.0281333333333326E-3</v>
      </c>
      <c r="T41" s="35">
        <f>$P$28/'Fixed data'!$C$7</f>
        <v>-1.0281333333333326E-3</v>
      </c>
      <c r="U41" s="35">
        <f>$P$28/'Fixed data'!$C$7</f>
        <v>-1.0281333333333326E-3</v>
      </c>
      <c r="V41" s="35">
        <f>$P$28/'Fixed data'!$C$7</f>
        <v>-1.0281333333333326E-3</v>
      </c>
      <c r="W41" s="35">
        <f>$P$28/'Fixed data'!$C$7</f>
        <v>-1.0281333333333326E-3</v>
      </c>
      <c r="X41" s="35">
        <f>$P$28/'Fixed data'!$C$7</f>
        <v>-1.0281333333333326E-3</v>
      </c>
      <c r="Y41" s="35">
        <f>$P$28/'Fixed data'!$C$7</f>
        <v>-1.0281333333333326E-3</v>
      </c>
      <c r="Z41" s="35">
        <f>$P$28/'Fixed data'!$C$7</f>
        <v>-1.0281333333333326E-3</v>
      </c>
      <c r="AA41" s="35">
        <f>$P$28/'Fixed data'!$C$7</f>
        <v>-1.0281333333333326E-3</v>
      </c>
      <c r="AB41" s="35">
        <f>$P$28/'Fixed data'!$C$7</f>
        <v>-1.0281333333333326E-3</v>
      </c>
      <c r="AC41" s="35">
        <f>$P$28/'Fixed data'!$C$7</f>
        <v>-1.0281333333333326E-3</v>
      </c>
      <c r="AD41" s="35">
        <f>$P$28/'Fixed data'!$C$7</f>
        <v>-1.0281333333333326E-3</v>
      </c>
      <c r="AE41" s="35">
        <f>$P$28/'Fixed data'!$C$7</f>
        <v>-1.0281333333333326E-3</v>
      </c>
      <c r="AF41" s="35">
        <f>$P$28/'Fixed data'!$C$7</f>
        <v>-1.0281333333333326E-3</v>
      </c>
      <c r="AG41" s="35">
        <f>$P$28/'Fixed data'!$C$7</f>
        <v>-1.0281333333333326E-3</v>
      </c>
      <c r="AH41" s="35">
        <f>$P$28/'Fixed data'!$C$7</f>
        <v>-1.0281333333333326E-3</v>
      </c>
      <c r="AI41" s="35">
        <f>$P$28/'Fixed data'!$C$7</f>
        <v>-1.0281333333333326E-3</v>
      </c>
      <c r="AJ41" s="35">
        <f>$P$28/'Fixed data'!$C$7</f>
        <v>-1.0281333333333326E-3</v>
      </c>
      <c r="AK41" s="35">
        <f>$P$28/'Fixed data'!$C$7</f>
        <v>-1.0281333333333326E-3</v>
      </c>
      <c r="AL41" s="35">
        <f>$P$28/'Fixed data'!$C$7</f>
        <v>-1.0281333333333326E-3</v>
      </c>
      <c r="AM41" s="35">
        <f>$P$28/'Fixed data'!$C$7</f>
        <v>-1.0281333333333326E-3</v>
      </c>
      <c r="AN41" s="35">
        <f>$P$28/'Fixed data'!$C$7</f>
        <v>-1.0281333333333326E-3</v>
      </c>
      <c r="AO41" s="35">
        <f>$P$28/'Fixed data'!$C$7</f>
        <v>-1.0281333333333326E-3</v>
      </c>
      <c r="AP41" s="35">
        <f>$P$28/'Fixed data'!$C$7</f>
        <v>-1.0281333333333326E-3</v>
      </c>
      <c r="AQ41" s="35">
        <f>$P$28/'Fixed data'!$C$7</f>
        <v>-1.0281333333333326E-3</v>
      </c>
      <c r="AR41" s="35">
        <f>$P$28/'Fixed data'!$C$7</f>
        <v>-1.0281333333333326E-3</v>
      </c>
      <c r="AS41" s="35">
        <f>$P$28/'Fixed data'!$C$7</f>
        <v>-1.0281333333333326E-3</v>
      </c>
      <c r="AT41" s="35">
        <f>$P$28/'Fixed data'!$C$7</f>
        <v>-1.0281333333333326E-3</v>
      </c>
      <c r="AU41" s="35">
        <f>$P$28/'Fixed data'!$C$7</f>
        <v>-1.0281333333333326E-3</v>
      </c>
      <c r="AV41" s="35">
        <f>$P$28/'Fixed data'!$C$7</f>
        <v>-1.0281333333333326E-3</v>
      </c>
      <c r="AW41" s="35">
        <f>$P$28/'Fixed data'!$C$7</f>
        <v>-1.0281333333333326E-3</v>
      </c>
      <c r="AX41" s="35">
        <f>$P$28/'Fixed data'!$C$7</f>
        <v>-1.0281333333333326E-3</v>
      </c>
      <c r="AY41" s="35">
        <f>$P$28/'Fixed data'!$C$7</f>
        <v>-1.0281333333333326E-3</v>
      </c>
      <c r="AZ41" s="35">
        <f>$P$28/'Fixed data'!$C$7</f>
        <v>-1.0281333333333326E-3</v>
      </c>
      <c r="BA41" s="35">
        <f>$P$28/'Fixed data'!$C$7</f>
        <v>-1.0281333333333326E-3</v>
      </c>
      <c r="BB41" s="35">
        <f>$P$28/'Fixed data'!$C$7</f>
        <v>-1.0281333333333326E-3</v>
      </c>
      <c r="BC41" s="35">
        <f>$P$28/'Fixed data'!$C$7</f>
        <v>-1.0281333333333326E-3</v>
      </c>
      <c r="BD41" s="35">
        <f>$P$28/'Fixed data'!$C$7</f>
        <v>-1.0281333333333326E-3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-8.8407333333333411E-4</v>
      </c>
      <c r="S42" s="35">
        <f>$Q$28/'Fixed data'!$C$7</f>
        <v>-8.8407333333333411E-4</v>
      </c>
      <c r="T42" s="35">
        <f>$Q$28/'Fixed data'!$C$7</f>
        <v>-8.8407333333333411E-4</v>
      </c>
      <c r="U42" s="35">
        <f>$Q$28/'Fixed data'!$C$7</f>
        <v>-8.8407333333333411E-4</v>
      </c>
      <c r="V42" s="35">
        <f>$Q$28/'Fixed data'!$C$7</f>
        <v>-8.8407333333333411E-4</v>
      </c>
      <c r="W42" s="35">
        <f>$Q$28/'Fixed data'!$C$7</f>
        <v>-8.8407333333333411E-4</v>
      </c>
      <c r="X42" s="35">
        <f>$Q$28/'Fixed data'!$C$7</f>
        <v>-8.8407333333333411E-4</v>
      </c>
      <c r="Y42" s="35">
        <f>$Q$28/'Fixed data'!$C$7</f>
        <v>-8.8407333333333411E-4</v>
      </c>
      <c r="Z42" s="35">
        <f>$Q$28/'Fixed data'!$C$7</f>
        <v>-8.8407333333333411E-4</v>
      </c>
      <c r="AA42" s="35">
        <f>$Q$28/'Fixed data'!$C$7</f>
        <v>-8.8407333333333411E-4</v>
      </c>
      <c r="AB42" s="35">
        <f>$Q$28/'Fixed data'!$C$7</f>
        <v>-8.8407333333333411E-4</v>
      </c>
      <c r="AC42" s="35">
        <f>$Q$28/'Fixed data'!$C$7</f>
        <v>-8.8407333333333411E-4</v>
      </c>
      <c r="AD42" s="35">
        <f>$Q$28/'Fixed data'!$C$7</f>
        <v>-8.8407333333333411E-4</v>
      </c>
      <c r="AE42" s="35">
        <f>$Q$28/'Fixed data'!$C$7</f>
        <v>-8.8407333333333411E-4</v>
      </c>
      <c r="AF42" s="35">
        <f>$Q$28/'Fixed data'!$C$7</f>
        <v>-8.8407333333333411E-4</v>
      </c>
      <c r="AG42" s="35">
        <f>$Q$28/'Fixed data'!$C$7</f>
        <v>-8.8407333333333411E-4</v>
      </c>
      <c r="AH42" s="35">
        <f>$Q$28/'Fixed data'!$C$7</f>
        <v>-8.8407333333333411E-4</v>
      </c>
      <c r="AI42" s="35">
        <f>$Q$28/'Fixed data'!$C$7</f>
        <v>-8.8407333333333411E-4</v>
      </c>
      <c r="AJ42" s="35">
        <f>$Q$28/'Fixed data'!$C$7</f>
        <v>-8.8407333333333411E-4</v>
      </c>
      <c r="AK42" s="35">
        <f>$Q$28/'Fixed data'!$C$7</f>
        <v>-8.8407333333333411E-4</v>
      </c>
      <c r="AL42" s="35">
        <f>$Q$28/'Fixed data'!$C$7</f>
        <v>-8.8407333333333411E-4</v>
      </c>
      <c r="AM42" s="35">
        <f>$Q$28/'Fixed data'!$C$7</f>
        <v>-8.8407333333333411E-4</v>
      </c>
      <c r="AN42" s="35">
        <f>$Q$28/'Fixed data'!$C$7</f>
        <v>-8.8407333333333411E-4</v>
      </c>
      <c r="AO42" s="35">
        <f>$Q$28/'Fixed data'!$C$7</f>
        <v>-8.8407333333333411E-4</v>
      </c>
      <c r="AP42" s="35">
        <f>$Q$28/'Fixed data'!$C$7</f>
        <v>-8.8407333333333411E-4</v>
      </c>
      <c r="AQ42" s="35">
        <f>$Q$28/'Fixed data'!$C$7</f>
        <v>-8.8407333333333411E-4</v>
      </c>
      <c r="AR42" s="35">
        <f>$Q$28/'Fixed data'!$C$7</f>
        <v>-8.8407333333333411E-4</v>
      </c>
      <c r="AS42" s="35">
        <f>$Q$28/'Fixed data'!$C$7</f>
        <v>-8.8407333333333411E-4</v>
      </c>
      <c r="AT42" s="35">
        <f>$Q$28/'Fixed data'!$C$7</f>
        <v>-8.8407333333333411E-4</v>
      </c>
      <c r="AU42" s="35">
        <f>$Q$28/'Fixed data'!$C$7</f>
        <v>-8.8407333333333411E-4</v>
      </c>
      <c r="AV42" s="35">
        <f>$Q$28/'Fixed data'!$C$7</f>
        <v>-8.8407333333333411E-4</v>
      </c>
      <c r="AW42" s="35">
        <f>$Q$28/'Fixed data'!$C$7</f>
        <v>-8.8407333333333411E-4</v>
      </c>
      <c r="AX42" s="35">
        <f>$Q$28/'Fixed data'!$C$7</f>
        <v>-8.8407333333333411E-4</v>
      </c>
      <c r="AY42" s="35">
        <f>$Q$28/'Fixed data'!$C$7</f>
        <v>-8.8407333333333411E-4</v>
      </c>
      <c r="AZ42" s="35">
        <f>$Q$28/'Fixed data'!$C$7</f>
        <v>-8.8407333333333411E-4</v>
      </c>
      <c r="BA42" s="35">
        <f>$Q$28/'Fixed data'!$C$7</f>
        <v>-8.8407333333333411E-4</v>
      </c>
      <c r="BB42" s="35">
        <f>$Q$28/'Fixed data'!$C$7</f>
        <v>-8.8407333333333411E-4</v>
      </c>
      <c r="BC42" s="35">
        <f>$Q$28/'Fixed data'!$C$7</f>
        <v>-8.8407333333333411E-4</v>
      </c>
      <c r="BD42" s="35">
        <f>$Q$28/'Fixed data'!$C$7</f>
        <v>-8.8407333333333411E-4</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-7.3281033333333237E-4</v>
      </c>
      <c r="T43" s="35">
        <f>$R$28/'Fixed data'!$C$7</f>
        <v>-7.3281033333333237E-4</v>
      </c>
      <c r="U43" s="35">
        <f>$R$28/'Fixed data'!$C$7</f>
        <v>-7.3281033333333237E-4</v>
      </c>
      <c r="V43" s="35">
        <f>$R$28/'Fixed data'!$C$7</f>
        <v>-7.3281033333333237E-4</v>
      </c>
      <c r="W43" s="35">
        <f>$R$28/'Fixed data'!$C$7</f>
        <v>-7.3281033333333237E-4</v>
      </c>
      <c r="X43" s="35">
        <f>$R$28/'Fixed data'!$C$7</f>
        <v>-7.3281033333333237E-4</v>
      </c>
      <c r="Y43" s="35">
        <f>$R$28/'Fixed data'!$C$7</f>
        <v>-7.3281033333333237E-4</v>
      </c>
      <c r="Z43" s="35">
        <f>$R$28/'Fixed data'!$C$7</f>
        <v>-7.3281033333333237E-4</v>
      </c>
      <c r="AA43" s="35">
        <f>$R$28/'Fixed data'!$C$7</f>
        <v>-7.3281033333333237E-4</v>
      </c>
      <c r="AB43" s="35">
        <f>$R$28/'Fixed data'!$C$7</f>
        <v>-7.3281033333333237E-4</v>
      </c>
      <c r="AC43" s="35">
        <f>$R$28/'Fixed data'!$C$7</f>
        <v>-7.3281033333333237E-4</v>
      </c>
      <c r="AD43" s="35">
        <f>$R$28/'Fixed data'!$C$7</f>
        <v>-7.3281033333333237E-4</v>
      </c>
      <c r="AE43" s="35">
        <f>$R$28/'Fixed data'!$C$7</f>
        <v>-7.3281033333333237E-4</v>
      </c>
      <c r="AF43" s="35">
        <f>$R$28/'Fixed data'!$C$7</f>
        <v>-7.3281033333333237E-4</v>
      </c>
      <c r="AG43" s="35">
        <f>$R$28/'Fixed data'!$C$7</f>
        <v>-7.3281033333333237E-4</v>
      </c>
      <c r="AH43" s="35">
        <f>$R$28/'Fixed data'!$C$7</f>
        <v>-7.3281033333333237E-4</v>
      </c>
      <c r="AI43" s="35">
        <f>$R$28/'Fixed data'!$C$7</f>
        <v>-7.3281033333333237E-4</v>
      </c>
      <c r="AJ43" s="35">
        <f>$R$28/'Fixed data'!$C$7</f>
        <v>-7.3281033333333237E-4</v>
      </c>
      <c r="AK43" s="35">
        <f>$R$28/'Fixed data'!$C$7</f>
        <v>-7.3281033333333237E-4</v>
      </c>
      <c r="AL43" s="35">
        <f>$R$28/'Fixed data'!$C$7</f>
        <v>-7.3281033333333237E-4</v>
      </c>
      <c r="AM43" s="35">
        <f>$R$28/'Fixed data'!$C$7</f>
        <v>-7.3281033333333237E-4</v>
      </c>
      <c r="AN43" s="35">
        <f>$R$28/'Fixed data'!$C$7</f>
        <v>-7.3281033333333237E-4</v>
      </c>
      <c r="AO43" s="35">
        <f>$R$28/'Fixed data'!$C$7</f>
        <v>-7.3281033333333237E-4</v>
      </c>
      <c r="AP43" s="35">
        <f>$R$28/'Fixed data'!$C$7</f>
        <v>-7.3281033333333237E-4</v>
      </c>
      <c r="AQ43" s="35">
        <f>$R$28/'Fixed data'!$C$7</f>
        <v>-7.3281033333333237E-4</v>
      </c>
      <c r="AR43" s="35">
        <f>$R$28/'Fixed data'!$C$7</f>
        <v>-7.3281033333333237E-4</v>
      </c>
      <c r="AS43" s="35">
        <f>$R$28/'Fixed data'!$C$7</f>
        <v>-7.3281033333333237E-4</v>
      </c>
      <c r="AT43" s="35">
        <f>$R$28/'Fixed data'!$C$7</f>
        <v>-7.3281033333333237E-4</v>
      </c>
      <c r="AU43" s="35">
        <f>$R$28/'Fixed data'!$C$7</f>
        <v>-7.3281033333333237E-4</v>
      </c>
      <c r="AV43" s="35">
        <f>$R$28/'Fixed data'!$C$7</f>
        <v>-7.3281033333333237E-4</v>
      </c>
      <c r="AW43" s="35">
        <f>$R$28/'Fixed data'!$C$7</f>
        <v>-7.3281033333333237E-4</v>
      </c>
      <c r="AX43" s="35">
        <f>$R$28/'Fixed data'!$C$7</f>
        <v>-7.3281033333333237E-4</v>
      </c>
      <c r="AY43" s="35">
        <f>$R$28/'Fixed data'!$C$7</f>
        <v>-7.3281033333333237E-4</v>
      </c>
      <c r="AZ43" s="35">
        <f>$R$28/'Fixed data'!$C$7</f>
        <v>-7.3281033333333237E-4</v>
      </c>
      <c r="BA43" s="35">
        <f>$R$28/'Fixed data'!$C$7</f>
        <v>-7.3281033333333237E-4</v>
      </c>
      <c r="BB43" s="35">
        <f>$R$28/'Fixed data'!$C$7</f>
        <v>-7.3281033333333237E-4</v>
      </c>
      <c r="BC43" s="35">
        <f>$R$28/'Fixed data'!$C$7</f>
        <v>-7.3281033333333237E-4</v>
      </c>
      <c r="BD43" s="35">
        <f>$R$28/'Fixed data'!$C$7</f>
        <v>-7.3281033333333237E-4</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-5.7398418333333575E-4</v>
      </c>
      <c r="U44" s="35">
        <f>$S$28/'Fixed data'!$C$7</f>
        <v>-5.7398418333333575E-4</v>
      </c>
      <c r="V44" s="35">
        <f>$S$28/'Fixed data'!$C$7</f>
        <v>-5.7398418333333575E-4</v>
      </c>
      <c r="W44" s="35">
        <f>$S$28/'Fixed data'!$C$7</f>
        <v>-5.7398418333333575E-4</v>
      </c>
      <c r="X44" s="35">
        <f>$S$28/'Fixed data'!$C$7</f>
        <v>-5.7398418333333575E-4</v>
      </c>
      <c r="Y44" s="35">
        <f>$S$28/'Fixed data'!$C$7</f>
        <v>-5.7398418333333575E-4</v>
      </c>
      <c r="Z44" s="35">
        <f>$S$28/'Fixed data'!$C$7</f>
        <v>-5.7398418333333575E-4</v>
      </c>
      <c r="AA44" s="35">
        <f>$S$28/'Fixed data'!$C$7</f>
        <v>-5.7398418333333575E-4</v>
      </c>
      <c r="AB44" s="35">
        <f>$S$28/'Fixed data'!$C$7</f>
        <v>-5.7398418333333575E-4</v>
      </c>
      <c r="AC44" s="35">
        <f>$S$28/'Fixed data'!$C$7</f>
        <v>-5.7398418333333575E-4</v>
      </c>
      <c r="AD44" s="35">
        <f>$S$28/'Fixed data'!$C$7</f>
        <v>-5.7398418333333575E-4</v>
      </c>
      <c r="AE44" s="35">
        <f>$S$28/'Fixed data'!$C$7</f>
        <v>-5.7398418333333575E-4</v>
      </c>
      <c r="AF44" s="35">
        <f>$S$28/'Fixed data'!$C$7</f>
        <v>-5.7398418333333575E-4</v>
      </c>
      <c r="AG44" s="35">
        <f>$S$28/'Fixed data'!$C$7</f>
        <v>-5.7398418333333575E-4</v>
      </c>
      <c r="AH44" s="35">
        <f>$S$28/'Fixed data'!$C$7</f>
        <v>-5.7398418333333575E-4</v>
      </c>
      <c r="AI44" s="35">
        <f>$S$28/'Fixed data'!$C$7</f>
        <v>-5.7398418333333575E-4</v>
      </c>
      <c r="AJ44" s="35">
        <f>$S$28/'Fixed data'!$C$7</f>
        <v>-5.7398418333333575E-4</v>
      </c>
      <c r="AK44" s="35">
        <f>$S$28/'Fixed data'!$C$7</f>
        <v>-5.7398418333333575E-4</v>
      </c>
      <c r="AL44" s="35">
        <f>$S$28/'Fixed data'!$C$7</f>
        <v>-5.7398418333333575E-4</v>
      </c>
      <c r="AM44" s="35">
        <f>$S$28/'Fixed data'!$C$7</f>
        <v>-5.7398418333333575E-4</v>
      </c>
      <c r="AN44" s="35">
        <f>$S$28/'Fixed data'!$C$7</f>
        <v>-5.7398418333333575E-4</v>
      </c>
      <c r="AO44" s="35">
        <f>$S$28/'Fixed data'!$C$7</f>
        <v>-5.7398418333333575E-4</v>
      </c>
      <c r="AP44" s="35">
        <f>$S$28/'Fixed data'!$C$7</f>
        <v>-5.7398418333333575E-4</v>
      </c>
      <c r="AQ44" s="35">
        <f>$S$28/'Fixed data'!$C$7</f>
        <v>-5.7398418333333575E-4</v>
      </c>
      <c r="AR44" s="35">
        <f>$S$28/'Fixed data'!$C$7</f>
        <v>-5.7398418333333575E-4</v>
      </c>
      <c r="AS44" s="35">
        <f>$S$28/'Fixed data'!$C$7</f>
        <v>-5.7398418333333575E-4</v>
      </c>
      <c r="AT44" s="35">
        <f>$S$28/'Fixed data'!$C$7</f>
        <v>-5.7398418333333575E-4</v>
      </c>
      <c r="AU44" s="35">
        <f>$S$28/'Fixed data'!$C$7</f>
        <v>-5.7398418333333575E-4</v>
      </c>
      <c r="AV44" s="35">
        <f>$S$28/'Fixed data'!$C$7</f>
        <v>-5.7398418333333575E-4</v>
      </c>
      <c r="AW44" s="35">
        <f>$S$28/'Fixed data'!$C$7</f>
        <v>-5.7398418333333575E-4</v>
      </c>
      <c r="AX44" s="35">
        <f>$S$28/'Fixed data'!$C$7</f>
        <v>-5.7398418333333575E-4</v>
      </c>
      <c r="AY44" s="35">
        <f>$S$28/'Fixed data'!$C$7</f>
        <v>-5.7398418333333575E-4</v>
      </c>
      <c r="AZ44" s="35">
        <f>$S$28/'Fixed data'!$C$7</f>
        <v>-5.7398418333333575E-4</v>
      </c>
      <c r="BA44" s="35">
        <f>$S$28/'Fixed data'!$C$7</f>
        <v>-5.7398418333333575E-4</v>
      </c>
      <c r="BB44" s="35">
        <f>$S$28/'Fixed data'!$C$7</f>
        <v>-5.7398418333333575E-4</v>
      </c>
      <c r="BC44" s="35">
        <f>$S$28/'Fixed data'!$C$7</f>
        <v>-5.7398418333333575E-4</v>
      </c>
      <c r="BD44" s="35">
        <f>$S$28/'Fixed data'!$C$7</f>
        <v>-5.7398418333333575E-4</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-5.406306918333333E-4</v>
      </c>
      <c r="V45" s="35">
        <f>$T$28/'Fixed data'!$C$7</f>
        <v>-5.406306918333333E-4</v>
      </c>
      <c r="W45" s="35">
        <f>$T$28/'Fixed data'!$C$7</f>
        <v>-5.406306918333333E-4</v>
      </c>
      <c r="X45" s="35">
        <f>$T$28/'Fixed data'!$C$7</f>
        <v>-5.406306918333333E-4</v>
      </c>
      <c r="Y45" s="35">
        <f>$T$28/'Fixed data'!$C$7</f>
        <v>-5.406306918333333E-4</v>
      </c>
      <c r="Z45" s="35">
        <f>$T$28/'Fixed data'!$C$7</f>
        <v>-5.406306918333333E-4</v>
      </c>
      <c r="AA45" s="35">
        <f>$T$28/'Fixed data'!$C$7</f>
        <v>-5.406306918333333E-4</v>
      </c>
      <c r="AB45" s="35">
        <f>$T$28/'Fixed data'!$C$7</f>
        <v>-5.406306918333333E-4</v>
      </c>
      <c r="AC45" s="35">
        <f>$T$28/'Fixed data'!$C$7</f>
        <v>-5.406306918333333E-4</v>
      </c>
      <c r="AD45" s="35">
        <f>$T$28/'Fixed data'!$C$7</f>
        <v>-5.406306918333333E-4</v>
      </c>
      <c r="AE45" s="35">
        <f>$T$28/'Fixed data'!$C$7</f>
        <v>-5.406306918333333E-4</v>
      </c>
      <c r="AF45" s="35">
        <f>$T$28/'Fixed data'!$C$7</f>
        <v>-5.406306918333333E-4</v>
      </c>
      <c r="AG45" s="35">
        <f>$T$28/'Fixed data'!$C$7</f>
        <v>-5.406306918333333E-4</v>
      </c>
      <c r="AH45" s="35">
        <f>$T$28/'Fixed data'!$C$7</f>
        <v>-5.406306918333333E-4</v>
      </c>
      <c r="AI45" s="35">
        <f>$T$28/'Fixed data'!$C$7</f>
        <v>-5.406306918333333E-4</v>
      </c>
      <c r="AJ45" s="35">
        <f>$T$28/'Fixed data'!$C$7</f>
        <v>-5.406306918333333E-4</v>
      </c>
      <c r="AK45" s="35">
        <f>$T$28/'Fixed data'!$C$7</f>
        <v>-5.406306918333333E-4</v>
      </c>
      <c r="AL45" s="35">
        <f>$T$28/'Fixed data'!$C$7</f>
        <v>-5.406306918333333E-4</v>
      </c>
      <c r="AM45" s="35">
        <f>$T$28/'Fixed data'!$C$7</f>
        <v>-5.406306918333333E-4</v>
      </c>
      <c r="AN45" s="35">
        <f>$T$28/'Fixed data'!$C$7</f>
        <v>-5.406306918333333E-4</v>
      </c>
      <c r="AO45" s="35">
        <f>$T$28/'Fixed data'!$C$7</f>
        <v>-5.406306918333333E-4</v>
      </c>
      <c r="AP45" s="35">
        <f>$T$28/'Fixed data'!$C$7</f>
        <v>-5.406306918333333E-4</v>
      </c>
      <c r="AQ45" s="35">
        <f>$T$28/'Fixed data'!$C$7</f>
        <v>-5.406306918333333E-4</v>
      </c>
      <c r="AR45" s="35">
        <f>$T$28/'Fixed data'!$C$7</f>
        <v>-5.406306918333333E-4</v>
      </c>
      <c r="AS45" s="35">
        <f>$T$28/'Fixed data'!$C$7</f>
        <v>-5.406306918333333E-4</v>
      </c>
      <c r="AT45" s="35">
        <f>$T$28/'Fixed data'!$C$7</f>
        <v>-5.406306918333333E-4</v>
      </c>
      <c r="AU45" s="35">
        <f>$T$28/'Fixed data'!$C$7</f>
        <v>-5.406306918333333E-4</v>
      </c>
      <c r="AV45" s="35">
        <f>$T$28/'Fixed data'!$C$7</f>
        <v>-5.406306918333333E-4</v>
      </c>
      <c r="AW45" s="35">
        <f>$T$28/'Fixed data'!$C$7</f>
        <v>-5.406306918333333E-4</v>
      </c>
      <c r="AX45" s="35">
        <f>$T$28/'Fixed data'!$C$7</f>
        <v>-5.406306918333333E-4</v>
      </c>
      <c r="AY45" s="35">
        <f>$T$28/'Fixed data'!$C$7</f>
        <v>-5.406306918333333E-4</v>
      </c>
      <c r="AZ45" s="35">
        <f>$T$28/'Fixed data'!$C$7</f>
        <v>-5.406306918333333E-4</v>
      </c>
      <c r="BA45" s="35">
        <f>$T$28/'Fixed data'!$C$7</f>
        <v>-5.406306918333333E-4</v>
      </c>
      <c r="BB45" s="35">
        <f>$T$28/'Fixed data'!$C$7</f>
        <v>-5.406306918333333E-4</v>
      </c>
      <c r="BC45" s="35">
        <f>$T$28/'Fixed data'!$C$7</f>
        <v>-5.406306918333333E-4</v>
      </c>
      <c r="BD45" s="35">
        <f>$T$28/'Fixed data'!$C$7</f>
        <v>-5.406306918333333E-4</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-5.0694366541833354E-4</v>
      </c>
      <c r="W46" s="35">
        <f>$U$28/'Fixed data'!$C$7</f>
        <v>-5.0694366541833354E-4</v>
      </c>
      <c r="X46" s="35">
        <f>$U$28/'Fixed data'!$C$7</f>
        <v>-5.0694366541833354E-4</v>
      </c>
      <c r="Y46" s="35">
        <f>$U$28/'Fixed data'!$C$7</f>
        <v>-5.0694366541833354E-4</v>
      </c>
      <c r="Z46" s="35">
        <f>$U$28/'Fixed data'!$C$7</f>
        <v>-5.0694366541833354E-4</v>
      </c>
      <c r="AA46" s="35">
        <f>$U$28/'Fixed data'!$C$7</f>
        <v>-5.0694366541833354E-4</v>
      </c>
      <c r="AB46" s="35">
        <f>$U$28/'Fixed data'!$C$7</f>
        <v>-5.0694366541833354E-4</v>
      </c>
      <c r="AC46" s="35">
        <f>$U$28/'Fixed data'!$C$7</f>
        <v>-5.0694366541833354E-4</v>
      </c>
      <c r="AD46" s="35">
        <f>$U$28/'Fixed data'!$C$7</f>
        <v>-5.0694366541833354E-4</v>
      </c>
      <c r="AE46" s="35">
        <f>$U$28/'Fixed data'!$C$7</f>
        <v>-5.0694366541833354E-4</v>
      </c>
      <c r="AF46" s="35">
        <f>$U$28/'Fixed data'!$C$7</f>
        <v>-5.0694366541833354E-4</v>
      </c>
      <c r="AG46" s="35">
        <f>$U$28/'Fixed data'!$C$7</f>
        <v>-5.0694366541833354E-4</v>
      </c>
      <c r="AH46" s="35">
        <f>$U$28/'Fixed data'!$C$7</f>
        <v>-5.0694366541833354E-4</v>
      </c>
      <c r="AI46" s="35">
        <f>$U$28/'Fixed data'!$C$7</f>
        <v>-5.0694366541833354E-4</v>
      </c>
      <c r="AJ46" s="35">
        <f>$U$28/'Fixed data'!$C$7</f>
        <v>-5.0694366541833354E-4</v>
      </c>
      <c r="AK46" s="35">
        <f>$U$28/'Fixed data'!$C$7</f>
        <v>-5.0694366541833354E-4</v>
      </c>
      <c r="AL46" s="35">
        <f>$U$28/'Fixed data'!$C$7</f>
        <v>-5.0694366541833354E-4</v>
      </c>
      <c r="AM46" s="35">
        <f>$U$28/'Fixed data'!$C$7</f>
        <v>-5.0694366541833354E-4</v>
      </c>
      <c r="AN46" s="35">
        <f>$U$28/'Fixed data'!$C$7</f>
        <v>-5.0694366541833354E-4</v>
      </c>
      <c r="AO46" s="35">
        <f>$U$28/'Fixed data'!$C$7</f>
        <v>-5.0694366541833354E-4</v>
      </c>
      <c r="AP46" s="35">
        <f>$U$28/'Fixed data'!$C$7</f>
        <v>-5.0694366541833354E-4</v>
      </c>
      <c r="AQ46" s="35">
        <f>$U$28/'Fixed data'!$C$7</f>
        <v>-5.0694366541833354E-4</v>
      </c>
      <c r="AR46" s="35">
        <f>$U$28/'Fixed data'!$C$7</f>
        <v>-5.0694366541833354E-4</v>
      </c>
      <c r="AS46" s="35">
        <f>$U$28/'Fixed data'!$C$7</f>
        <v>-5.0694366541833354E-4</v>
      </c>
      <c r="AT46" s="35">
        <f>$U$28/'Fixed data'!$C$7</f>
        <v>-5.0694366541833354E-4</v>
      </c>
      <c r="AU46" s="35">
        <f>$U$28/'Fixed data'!$C$7</f>
        <v>-5.0694366541833354E-4</v>
      </c>
      <c r="AV46" s="35">
        <f>$U$28/'Fixed data'!$C$7</f>
        <v>-5.0694366541833354E-4</v>
      </c>
      <c r="AW46" s="35">
        <f>$U$28/'Fixed data'!$C$7</f>
        <v>-5.0694366541833354E-4</v>
      </c>
      <c r="AX46" s="35">
        <f>$U$28/'Fixed data'!$C$7</f>
        <v>-5.0694366541833354E-4</v>
      </c>
      <c r="AY46" s="35">
        <f>$U$28/'Fixed data'!$C$7</f>
        <v>-5.0694366541833354E-4</v>
      </c>
      <c r="AZ46" s="35">
        <f>$U$28/'Fixed data'!$C$7</f>
        <v>-5.0694366541833354E-4</v>
      </c>
      <c r="BA46" s="35">
        <f>$U$28/'Fixed data'!$C$7</f>
        <v>-5.0694366541833354E-4</v>
      </c>
      <c r="BB46" s="35">
        <f>$U$28/'Fixed data'!$C$7</f>
        <v>-5.0694366541833354E-4</v>
      </c>
      <c r="BC46" s="35">
        <f>$U$28/'Fixed data'!$C$7</f>
        <v>-5.0694366541833354E-4</v>
      </c>
      <c r="BD46" s="35">
        <f>$U$28/'Fixed data'!$C$7</f>
        <v>-5.0694366541833354E-4</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-4.7291976873918567E-4</v>
      </c>
      <c r="X47" s="35">
        <f>$V$28/'Fixed data'!$C$7</f>
        <v>-4.7291976873918567E-4</v>
      </c>
      <c r="Y47" s="35">
        <f>$V$28/'Fixed data'!$C$7</f>
        <v>-4.7291976873918567E-4</v>
      </c>
      <c r="Z47" s="35">
        <f>$V$28/'Fixed data'!$C$7</f>
        <v>-4.7291976873918567E-4</v>
      </c>
      <c r="AA47" s="35">
        <f>$V$28/'Fixed data'!$C$7</f>
        <v>-4.7291976873918567E-4</v>
      </c>
      <c r="AB47" s="35">
        <f>$V$28/'Fixed data'!$C$7</f>
        <v>-4.7291976873918567E-4</v>
      </c>
      <c r="AC47" s="35">
        <f>$V$28/'Fixed data'!$C$7</f>
        <v>-4.7291976873918567E-4</v>
      </c>
      <c r="AD47" s="35">
        <f>$V$28/'Fixed data'!$C$7</f>
        <v>-4.7291976873918567E-4</v>
      </c>
      <c r="AE47" s="35">
        <f>$V$28/'Fixed data'!$C$7</f>
        <v>-4.7291976873918567E-4</v>
      </c>
      <c r="AF47" s="35">
        <f>$V$28/'Fixed data'!$C$7</f>
        <v>-4.7291976873918567E-4</v>
      </c>
      <c r="AG47" s="35">
        <f>$V$28/'Fixed data'!$C$7</f>
        <v>-4.7291976873918567E-4</v>
      </c>
      <c r="AH47" s="35">
        <f>$V$28/'Fixed data'!$C$7</f>
        <v>-4.7291976873918567E-4</v>
      </c>
      <c r="AI47" s="35">
        <f>$V$28/'Fixed data'!$C$7</f>
        <v>-4.7291976873918567E-4</v>
      </c>
      <c r="AJ47" s="35">
        <f>$V$28/'Fixed data'!$C$7</f>
        <v>-4.7291976873918567E-4</v>
      </c>
      <c r="AK47" s="35">
        <f>$V$28/'Fixed data'!$C$7</f>
        <v>-4.7291976873918567E-4</v>
      </c>
      <c r="AL47" s="35">
        <f>$V$28/'Fixed data'!$C$7</f>
        <v>-4.7291976873918567E-4</v>
      </c>
      <c r="AM47" s="35">
        <f>$V$28/'Fixed data'!$C$7</f>
        <v>-4.7291976873918567E-4</v>
      </c>
      <c r="AN47" s="35">
        <f>$V$28/'Fixed data'!$C$7</f>
        <v>-4.7291976873918567E-4</v>
      </c>
      <c r="AO47" s="35">
        <f>$V$28/'Fixed data'!$C$7</f>
        <v>-4.7291976873918567E-4</v>
      </c>
      <c r="AP47" s="35">
        <f>$V$28/'Fixed data'!$C$7</f>
        <v>-4.7291976873918567E-4</v>
      </c>
      <c r="AQ47" s="35">
        <f>$V$28/'Fixed data'!$C$7</f>
        <v>-4.7291976873918567E-4</v>
      </c>
      <c r="AR47" s="35">
        <f>$V$28/'Fixed data'!$C$7</f>
        <v>-4.7291976873918567E-4</v>
      </c>
      <c r="AS47" s="35">
        <f>$V$28/'Fixed data'!$C$7</f>
        <v>-4.7291976873918567E-4</v>
      </c>
      <c r="AT47" s="35">
        <f>$V$28/'Fixed data'!$C$7</f>
        <v>-4.7291976873918567E-4</v>
      </c>
      <c r="AU47" s="35">
        <f>$V$28/'Fixed data'!$C$7</f>
        <v>-4.7291976873918567E-4</v>
      </c>
      <c r="AV47" s="35">
        <f>$V$28/'Fixed data'!$C$7</f>
        <v>-4.7291976873918567E-4</v>
      </c>
      <c r="AW47" s="35">
        <f>$V$28/'Fixed data'!$C$7</f>
        <v>-4.7291976873918567E-4</v>
      </c>
      <c r="AX47" s="35">
        <f>$V$28/'Fixed data'!$C$7</f>
        <v>-4.7291976873918567E-4</v>
      </c>
      <c r="AY47" s="35">
        <f>$V$28/'Fixed data'!$C$7</f>
        <v>-4.7291976873918567E-4</v>
      </c>
      <c r="AZ47" s="35">
        <f>$V$28/'Fixed data'!$C$7</f>
        <v>-4.7291976873918567E-4</v>
      </c>
      <c r="BA47" s="35">
        <f>$V$28/'Fixed data'!$C$7</f>
        <v>-4.7291976873918567E-4</v>
      </c>
      <c r="BB47" s="35">
        <f>$V$28/'Fixed data'!$C$7</f>
        <v>-4.7291976873918567E-4</v>
      </c>
      <c r="BC47" s="35">
        <f>$V$28/'Fixed data'!$C$7</f>
        <v>-4.7291976873918567E-4</v>
      </c>
      <c r="BD47" s="35">
        <f>$V$28/'Fixed data'!$C$7</f>
        <v>-4.7291976873918567E-4</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-4.3855563309324377E-4</v>
      </c>
      <c r="Y48" s="35">
        <f>$W$28/'Fixed data'!$C$7</f>
        <v>-4.3855563309324377E-4</v>
      </c>
      <c r="Z48" s="35">
        <f>$W$28/'Fixed data'!$C$7</f>
        <v>-4.3855563309324377E-4</v>
      </c>
      <c r="AA48" s="35">
        <f>$W$28/'Fixed data'!$C$7</f>
        <v>-4.3855563309324377E-4</v>
      </c>
      <c r="AB48" s="35">
        <f>$W$28/'Fixed data'!$C$7</f>
        <v>-4.3855563309324377E-4</v>
      </c>
      <c r="AC48" s="35">
        <f>$W$28/'Fixed data'!$C$7</f>
        <v>-4.3855563309324377E-4</v>
      </c>
      <c r="AD48" s="35">
        <f>$W$28/'Fixed data'!$C$7</f>
        <v>-4.3855563309324377E-4</v>
      </c>
      <c r="AE48" s="35">
        <f>$W$28/'Fixed data'!$C$7</f>
        <v>-4.3855563309324377E-4</v>
      </c>
      <c r="AF48" s="35">
        <f>$W$28/'Fixed data'!$C$7</f>
        <v>-4.3855563309324377E-4</v>
      </c>
      <c r="AG48" s="35">
        <f>$W$28/'Fixed data'!$C$7</f>
        <v>-4.3855563309324377E-4</v>
      </c>
      <c r="AH48" s="35">
        <f>$W$28/'Fixed data'!$C$7</f>
        <v>-4.3855563309324377E-4</v>
      </c>
      <c r="AI48" s="35">
        <f>$W$28/'Fixed data'!$C$7</f>
        <v>-4.3855563309324377E-4</v>
      </c>
      <c r="AJ48" s="35">
        <f>$W$28/'Fixed data'!$C$7</f>
        <v>-4.3855563309324377E-4</v>
      </c>
      <c r="AK48" s="35">
        <f>$W$28/'Fixed data'!$C$7</f>
        <v>-4.3855563309324377E-4</v>
      </c>
      <c r="AL48" s="35">
        <f>$W$28/'Fixed data'!$C$7</f>
        <v>-4.3855563309324377E-4</v>
      </c>
      <c r="AM48" s="35">
        <f>$W$28/'Fixed data'!$C$7</f>
        <v>-4.3855563309324377E-4</v>
      </c>
      <c r="AN48" s="35">
        <f>$W$28/'Fixed data'!$C$7</f>
        <v>-4.3855563309324377E-4</v>
      </c>
      <c r="AO48" s="35">
        <f>$W$28/'Fixed data'!$C$7</f>
        <v>-4.3855563309324377E-4</v>
      </c>
      <c r="AP48" s="35">
        <f>$W$28/'Fixed data'!$C$7</f>
        <v>-4.3855563309324377E-4</v>
      </c>
      <c r="AQ48" s="35">
        <f>$W$28/'Fixed data'!$C$7</f>
        <v>-4.3855563309324377E-4</v>
      </c>
      <c r="AR48" s="35">
        <f>$W$28/'Fixed data'!$C$7</f>
        <v>-4.3855563309324377E-4</v>
      </c>
      <c r="AS48" s="35">
        <f>$W$28/'Fixed data'!$C$7</f>
        <v>-4.3855563309324377E-4</v>
      </c>
      <c r="AT48" s="35">
        <f>$W$28/'Fixed data'!$C$7</f>
        <v>-4.3855563309324377E-4</v>
      </c>
      <c r="AU48" s="35">
        <f>$W$28/'Fixed data'!$C$7</f>
        <v>-4.3855563309324377E-4</v>
      </c>
      <c r="AV48" s="35">
        <f>$W$28/'Fixed data'!$C$7</f>
        <v>-4.3855563309324377E-4</v>
      </c>
      <c r="AW48" s="35">
        <f>$W$28/'Fixed data'!$C$7</f>
        <v>-4.3855563309324377E-4</v>
      </c>
      <c r="AX48" s="35">
        <f>$W$28/'Fixed data'!$C$7</f>
        <v>-4.3855563309324377E-4</v>
      </c>
      <c r="AY48" s="35">
        <f>$W$28/'Fixed data'!$C$7</f>
        <v>-4.3855563309324377E-4</v>
      </c>
      <c r="AZ48" s="35">
        <f>$W$28/'Fixed data'!$C$7</f>
        <v>-4.3855563309324377E-4</v>
      </c>
      <c r="BA48" s="35">
        <f>$W$28/'Fixed data'!$C$7</f>
        <v>-4.3855563309324377E-4</v>
      </c>
      <c r="BB48" s="35">
        <f>$W$28/'Fixed data'!$C$7</f>
        <v>-4.3855563309324377E-4</v>
      </c>
      <c r="BC48" s="35">
        <f>$W$28/'Fixed data'!$C$7</f>
        <v>-4.3855563309324377E-4</v>
      </c>
      <c r="BD48" s="35">
        <f>$W$28/'Fixed data'!$C$7</f>
        <v>-4.3855563309324377E-4</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-4.0384785609084083E-4</v>
      </c>
      <c r="Z49" s="35">
        <f>$X$28/'Fixed data'!$C$7</f>
        <v>-4.0384785609084083E-4</v>
      </c>
      <c r="AA49" s="35">
        <f>$X$28/'Fixed data'!$C$7</f>
        <v>-4.0384785609084083E-4</v>
      </c>
      <c r="AB49" s="35">
        <f>$X$28/'Fixed data'!$C$7</f>
        <v>-4.0384785609084083E-4</v>
      </c>
      <c r="AC49" s="35">
        <f>$X$28/'Fixed data'!$C$7</f>
        <v>-4.0384785609084083E-4</v>
      </c>
      <c r="AD49" s="35">
        <f>$X$28/'Fixed data'!$C$7</f>
        <v>-4.0384785609084083E-4</v>
      </c>
      <c r="AE49" s="35">
        <f>$X$28/'Fixed data'!$C$7</f>
        <v>-4.0384785609084083E-4</v>
      </c>
      <c r="AF49" s="35">
        <f>$X$28/'Fixed data'!$C$7</f>
        <v>-4.0384785609084083E-4</v>
      </c>
      <c r="AG49" s="35">
        <f>$X$28/'Fixed data'!$C$7</f>
        <v>-4.0384785609084083E-4</v>
      </c>
      <c r="AH49" s="35">
        <f>$X$28/'Fixed data'!$C$7</f>
        <v>-4.0384785609084083E-4</v>
      </c>
      <c r="AI49" s="35">
        <f>$X$28/'Fixed data'!$C$7</f>
        <v>-4.0384785609084083E-4</v>
      </c>
      <c r="AJ49" s="35">
        <f>$X$28/'Fixed data'!$C$7</f>
        <v>-4.0384785609084083E-4</v>
      </c>
      <c r="AK49" s="35">
        <f>$X$28/'Fixed data'!$C$7</f>
        <v>-4.0384785609084083E-4</v>
      </c>
      <c r="AL49" s="35">
        <f>$X$28/'Fixed data'!$C$7</f>
        <v>-4.0384785609084083E-4</v>
      </c>
      <c r="AM49" s="35">
        <f>$X$28/'Fixed data'!$C$7</f>
        <v>-4.0384785609084083E-4</v>
      </c>
      <c r="AN49" s="35">
        <f>$X$28/'Fixed data'!$C$7</f>
        <v>-4.0384785609084083E-4</v>
      </c>
      <c r="AO49" s="35">
        <f>$X$28/'Fixed data'!$C$7</f>
        <v>-4.0384785609084083E-4</v>
      </c>
      <c r="AP49" s="35">
        <f>$X$28/'Fixed data'!$C$7</f>
        <v>-4.0384785609084083E-4</v>
      </c>
      <c r="AQ49" s="35">
        <f>$X$28/'Fixed data'!$C$7</f>
        <v>-4.0384785609084083E-4</v>
      </c>
      <c r="AR49" s="35">
        <f>$X$28/'Fixed data'!$C$7</f>
        <v>-4.0384785609084083E-4</v>
      </c>
      <c r="AS49" s="35">
        <f>$X$28/'Fixed data'!$C$7</f>
        <v>-4.0384785609084083E-4</v>
      </c>
      <c r="AT49" s="35">
        <f>$X$28/'Fixed data'!$C$7</f>
        <v>-4.0384785609084083E-4</v>
      </c>
      <c r="AU49" s="35">
        <f>$X$28/'Fixed data'!$C$7</f>
        <v>-4.0384785609084083E-4</v>
      </c>
      <c r="AV49" s="35">
        <f>$X$28/'Fixed data'!$C$7</f>
        <v>-4.0384785609084083E-4</v>
      </c>
      <c r="AW49" s="35">
        <f>$X$28/'Fixed data'!$C$7</f>
        <v>-4.0384785609084083E-4</v>
      </c>
      <c r="AX49" s="35">
        <f>$X$28/'Fixed data'!$C$7</f>
        <v>-4.0384785609084083E-4</v>
      </c>
      <c r="AY49" s="35">
        <f>$X$28/'Fixed data'!$C$7</f>
        <v>-4.0384785609084083E-4</v>
      </c>
      <c r="AZ49" s="35">
        <f>$X$28/'Fixed data'!$C$7</f>
        <v>-4.0384785609084083E-4</v>
      </c>
      <c r="BA49" s="35">
        <f>$X$28/'Fixed data'!$C$7</f>
        <v>-4.0384785609084083E-4</v>
      </c>
      <c r="BB49" s="35">
        <f>$X$28/'Fixed data'!$C$7</f>
        <v>-4.0384785609084083E-4</v>
      </c>
      <c r="BC49" s="35">
        <f>$X$28/'Fixed data'!$C$7</f>
        <v>-4.0384785609084083E-4</v>
      </c>
      <c r="BD49" s="35">
        <f>$X$28/'Fixed data'!$C$7</f>
        <v>-4.0384785609084083E-4</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-4.0384785609084083E-4</v>
      </c>
      <c r="AA50" s="35">
        <f>$Y$28/'Fixed data'!$C$7</f>
        <v>-4.0384785609084083E-4</v>
      </c>
      <c r="AB50" s="35">
        <f>$Y$28/'Fixed data'!$C$7</f>
        <v>-4.0384785609084083E-4</v>
      </c>
      <c r="AC50" s="35">
        <f>$Y$28/'Fixed data'!$C$7</f>
        <v>-4.0384785609084083E-4</v>
      </c>
      <c r="AD50" s="35">
        <f>$Y$28/'Fixed data'!$C$7</f>
        <v>-4.0384785609084083E-4</v>
      </c>
      <c r="AE50" s="35">
        <f>$Y$28/'Fixed data'!$C$7</f>
        <v>-4.0384785609084083E-4</v>
      </c>
      <c r="AF50" s="35">
        <f>$Y$28/'Fixed data'!$C$7</f>
        <v>-4.0384785609084083E-4</v>
      </c>
      <c r="AG50" s="35">
        <f>$Y$28/'Fixed data'!$C$7</f>
        <v>-4.0384785609084083E-4</v>
      </c>
      <c r="AH50" s="35">
        <f>$Y$28/'Fixed data'!$C$7</f>
        <v>-4.0384785609084083E-4</v>
      </c>
      <c r="AI50" s="35">
        <f>$Y$28/'Fixed data'!$C$7</f>
        <v>-4.0384785609084083E-4</v>
      </c>
      <c r="AJ50" s="35">
        <f>$Y$28/'Fixed data'!$C$7</f>
        <v>-4.0384785609084083E-4</v>
      </c>
      <c r="AK50" s="35">
        <f>$Y$28/'Fixed data'!$C$7</f>
        <v>-4.0384785609084083E-4</v>
      </c>
      <c r="AL50" s="35">
        <f>$Y$28/'Fixed data'!$C$7</f>
        <v>-4.0384785609084083E-4</v>
      </c>
      <c r="AM50" s="35">
        <f>$Y$28/'Fixed data'!$C$7</f>
        <v>-4.0384785609084083E-4</v>
      </c>
      <c r="AN50" s="35">
        <f>$Y$28/'Fixed data'!$C$7</f>
        <v>-4.0384785609084083E-4</v>
      </c>
      <c r="AO50" s="35">
        <f>$Y$28/'Fixed data'!$C$7</f>
        <v>-4.0384785609084083E-4</v>
      </c>
      <c r="AP50" s="35">
        <f>$Y$28/'Fixed data'!$C$7</f>
        <v>-4.0384785609084083E-4</v>
      </c>
      <c r="AQ50" s="35">
        <f>$Y$28/'Fixed data'!$C$7</f>
        <v>-4.0384785609084083E-4</v>
      </c>
      <c r="AR50" s="35">
        <f>$Y$28/'Fixed data'!$C$7</f>
        <v>-4.0384785609084083E-4</v>
      </c>
      <c r="AS50" s="35">
        <f>$Y$28/'Fixed data'!$C$7</f>
        <v>-4.0384785609084083E-4</v>
      </c>
      <c r="AT50" s="35">
        <f>$Y$28/'Fixed data'!$C$7</f>
        <v>-4.0384785609084083E-4</v>
      </c>
      <c r="AU50" s="35">
        <f>$Y$28/'Fixed data'!$C$7</f>
        <v>-4.0384785609084083E-4</v>
      </c>
      <c r="AV50" s="35">
        <f>$Y$28/'Fixed data'!$C$7</f>
        <v>-4.0384785609084083E-4</v>
      </c>
      <c r="AW50" s="35">
        <f>$Y$28/'Fixed data'!$C$7</f>
        <v>-4.0384785609084083E-4</v>
      </c>
      <c r="AX50" s="35">
        <f>$Y$28/'Fixed data'!$C$7</f>
        <v>-4.0384785609084083E-4</v>
      </c>
      <c r="AY50" s="35">
        <f>$Y$28/'Fixed data'!$C$7</f>
        <v>-4.0384785609084083E-4</v>
      </c>
      <c r="AZ50" s="35">
        <f>$Y$28/'Fixed data'!$C$7</f>
        <v>-4.0384785609084083E-4</v>
      </c>
      <c r="BA50" s="35">
        <f>$Y$28/'Fixed data'!$C$7</f>
        <v>-4.0384785609084083E-4</v>
      </c>
      <c r="BB50" s="35">
        <f>$Y$28/'Fixed data'!$C$7</f>
        <v>-4.0384785609084083E-4</v>
      </c>
      <c r="BC50" s="35">
        <f>$Y$28/'Fixed data'!$C$7</f>
        <v>-4.0384785609084083E-4</v>
      </c>
      <c r="BD50" s="35">
        <f>$Y$28/'Fixed data'!$C$7</f>
        <v>-4.0384785609084083E-4</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-4.0384785609084083E-4</v>
      </c>
      <c r="AB51" s="35">
        <f>$Z$28/'Fixed data'!$C$7</f>
        <v>-4.0384785609084083E-4</v>
      </c>
      <c r="AC51" s="35">
        <f>$Z$28/'Fixed data'!$C$7</f>
        <v>-4.0384785609084083E-4</v>
      </c>
      <c r="AD51" s="35">
        <f>$Z$28/'Fixed data'!$C$7</f>
        <v>-4.0384785609084083E-4</v>
      </c>
      <c r="AE51" s="35">
        <f>$Z$28/'Fixed data'!$C$7</f>
        <v>-4.0384785609084083E-4</v>
      </c>
      <c r="AF51" s="35">
        <f>$Z$28/'Fixed data'!$C$7</f>
        <v>-4.0384785609084083E-4</v>
      </c>
      <c r="AG51" s="35">
        <f>$Z$28/'Fixed data'!$C$7</f>
        <v>-4.0384785609084083E-4</v>
      </c>
      <c r="AH51" s="35">
        <f>$Z$28/'Fixed data'!$C$7</f>
        <v>-4.0384785609084083E-4</v>
      </c>
      <c r="AI51" s="35">
        <f>$Z$28/'Fixed data'!$C$7</f>
        <v>-4.0384785609084083E-4</v>
      </c>
      <c r="AJ51" s="35">
        <f>$Z$28/'Fixed data'!$C$7</f>
        <v>-4.0384785609084083E-4</v>
      </c>
      <c r="AK51" s="35">
        <f>$Z$28/'Fixed data'!$C$7</f>
        <v>-4.0384785609084083E-4</v>
      </c>
      <c r="AL51" s="35">
        <f>$Z$28/'Fixed data'!$C$7</f>
        <v>-4.0384785609084083E-4</v>
      </c>
      <c r="AM51" s="35">
        <f>$Z$28/'Fixed data'!$C$7</f>
        <v>-4.0384785609084083E-4</v>
      </c>
      <c r="AN51" s="35">
        <f>$Z$28/'Fixed data'!$C$7</f>
        <v>-4.0384785609084083E-4</v>
      </c>
      <c r="AO51" s="35">
        <f>$Z$28/'Fixed data'!$C$7</f>
        <v>-4.0384785609084083E-4</v>
      </c>
      <c r="AP51" s="35">
        <f>$Z$28/'Fixed data'!$C$7</f>
        <v>-4.0384785609084083E-4</v>
      </c>
      <c r="AQ51" s="35">
        <f>$Z$28/'Fixed data'!$C$7</f>
        <v>-4.0384785609084083E-4</v>
      </c>
      <c r="AR51" s="35">
        <f>$Z$28/'Fixed data'!$C$7</f>
        <v>-4.0384785609084083E-4</v>
      </c>
      <c r="AS51" s="35">
        <f>$Z$28/'Fixed data'!$C$7</f>
        <v>-4.0384785609084083E-4</v>
      </c>
      <c r="AT51" s="35">
        <f>$Z$28/'Fixed data'!$C$7</f>
        <v>-4.0384785609084083E-4</v>
      </c>
      <c r="AU51" s="35">
        <f>$Z$28/'Fixed data'!$C$7</f>
        <v>-4.0384785609084083E-4</v>
      </c>
      <c r="AV51" s="35">
        <f>$Z$28/'Fixed data'!$C$7</f>
        <v>-4.0384785609084083E-4</v>
      </c>
      <c r="AW51" s="35">
        <f>$Z$28/'Fixed data'!$C$7</f>
        <v>-4.0384785609084083E-4</v>
      </c>
      <c r="AX51" s="35">
        <f>$Z$28/'Fixed data'!$C$7</f>
        <v>-4.0384785609084083E-4</v>
      </c>
      <c r="AY51" s="35">
        <f>$Z$28/'Fixed data'!$C$7</f>
        <v>-4.0384785609084083E-4</v>
      </c>
      <c r="AZ51" s="35">
        <f>$Z$28/'Fixed data'!$C$7</f>
        <v>-4.0384785609084083E-4</v>
      </c>
      <c r="BA51" s="35">
        <f>$Z$28/'Fixed data'!$C$7</f>
        <v>-4.0384785609084083E-4</v>
      </c>
      <c r="BB51" s="35">
        <f>$Z$28/'Fixed data'!$C$7</f>
        <v>-4.0384785609084083E-4</v>
      </c>
      <c r="BC51" s="35">
        <f>$Z$28/'Fixed data'!$C$7</f>
        <v>-4.0384785609084083E-4</v>
      </c>
      <c r="BD51" s="35">
        <f>$Z$28/'Fixed data'!$C$7</f>
        <v>-4.0384785609084083E-4</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-4.0384785609084083E-4</v>
      </c>
      <c r="AC52" s="35">
        <f>$AA$28/'Fixed data'!$C$7</f>
        <v>-4.0384785609084083E-4</v>
      </c>
      <c r="AD52" s="35">
        <f>$AA$28/'Fixed data'!$C$7</f>
        <v>-4.0384785609084083E-4</v>
      </c>
      <c r="AE52" s="35">
        <f>$AA$28/'Fixed data'!$C$7</f>
        <v>-4.0384785609084083E-4</v>
      </c>
      <c r="AF52" s="35">
        <f>$AA$28/'Fixed data'!$C$7</f>
        <v>-4.0384785609084083E-4</v>
      </c>
      <c r="AG52" s="35">
        <f>$AA$28/'Fixed data'!$C$7</f>
        <v>-4.0384785609084083E-4</v>
      </c>
      <c r="AH52" s="35">
        <f>$AA$28/'Fixed data'!$C$7</f>
        <v>-4.0384785609084083E-4</v>
      </c>
      <c r="AI52" s="35">
        <f>$AA$28/'Fixed data'!$C$7</f>
        <v>-4.0384785609084083E-4</v>
      </c>
      <c r="AJ52" s="35">
        <f>$AA$28/'Fixed data'!$C$7</f>
        <v>-4.0384785609084083E-4</v>
      </c>
      <c r="AK52" s="35">
        <f>$AA$28/'Fixed data'!$C$7</f>
        <v>-4.0384785609084083E-4</v>
      </c>
      <c r="AL52" s="35">
        <f>$AA$28/'Fixed data'!$C$7</f>
        <v>-4.0384785609084083E-4</v>
      </c>
      <c r="AM52" s="35">
        <f>$AA$28/'Fixed data'!$C$7</f>
        <v>-4.0384785609084083E-4</v>
      </c>
      <c r="AN52" s="35">
        <f>$AA$28/'Fixed data'!$C$7</f>
        <v>-4.0384785609084083E-4</v>
      </c>
      <c r="AO52" s="35">
        <f>$AA$28/'Fixed data'!$C$7</f>
        <v>-4.0384785609084083E-4</v>
      </c>
      <c r="AP52" s="35">
        <f>$AA$28/'Fixed data'!$C$7</f>
        <v>-4.0384785609084083E-4</v>
      </c>
      <c r="AQ52" s="35">
        <f>$AA$28/'Fixed data'!$C$7</f>
        <v>-4.0384785609084083E-4</v>
      </c>
      <c r="AR52" s="35">
        <f>$AA$28/'Fixed data'!$C$7</f>
        <v>-4.0384785609084083E-4</v>
      </c>
      <c r="AS52" s="35">
        <f>$AA$28/'Fixed data'!$C$7</f>
        <v>-4.0384785609084083E-4</v>
      </c>
      <c r="AT52" s="35">
        <f>$AA$28/'Fixed data'!$C$7</f>
        <v>-4.0384785609084083E-4</v>
      </c>
      <c r="AU52" s="35">
        <f>$AA$28/'Fixed data'!$C$7</f>
        <v>-4.0384785609084083E-4</v>
      </c>
      <c r="AV52" s="35">
        <f>$AA$28/'Fixed data'!$C$7</f>
        <v>-4.0384785609084083E-4</v>
      </c>
      <c r="AW52" s="35">
        <f>$AA$28/'Fixed data'!$C$7</f>
        <v>-4.0384785609084083E-4</v>
      </c>
      <c r="AX52" s="35">
        <f>$AA$28/'Fixed data'!$C$7</f>
        <v>-4.0384785609084083E-4</v>
      </c>
      <c r="AY52" s="35">
        <f>$AA$28/'Fixed data'!$C$7</f>
        <v>-4.0384785609084083E-4</v>
      </c>
      <c r="AZ52" s="35">
        <f>$AA$28/'Fixed data'!$C$7</f>
        <v>-4.0384785609084083E-4</v>
      </c>
      <c r="BA52" s="35">
        <f>$AA$28/'Fixed data'!$C$7</f>
        <v>-4.0384785609084083E-4</v>
      </c>
      <c r="BB52" s="35">
        <f>$AA$28/'Fixed data'!$C$7</f>
        <v>-4.0384785609084083E-4</v>
      </c>
      <c r="BC52" s="35">
        <f>$AA$28/'Fixed data'!$C$7</f>
        <v>-4.0384785609084083E-4</v>
      </c>
      <c r="BD52" s="35">
        <f>$AA$28/'Fixed data'!$C$7</f>
        <v>-4.0384785609084083E-4</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-4.0384785609084083E-4</v>
      </c>
      <c r="AD53" s="35">
        <f>$AB$28/'Fixed data'!$C$7</f>
        <v>-4.0384785609084083E-4</v>
      </c>
      <c r="AE53" s="35">
        <f>$AB$28/'Fixed data'!$C$7</f>
        <v>-4.0384785609084083E-4</v>
      </c>
      <c r="AF53" s="35">
        <f>$AB$28/'Fixed data'!$C$7</f>
        <v>-4.0384785609084083E-4</v>
      </c>
      <c r="AG53" s="35">
        <f>$AB$28/'Fixed data'!$C$7</f>
        <v>-4.0384785609084083E-4</v>
      </c>
      <c r="AH53" s="35">
        <f>$AB$28/'Fixed data'!$C$7</f>
        <v>-4.0384785609084083E-4</v>
      </c>
      <c r="AI53" s="35">
        <f>$AB$28/'Fixed data'!$C$7</f>
        <v>-4.0384785609084083E-4</v>
      </c>
      <c r="AJ53" s="35">
        <f>$AB$28/'Fixed data'!$C$7</f>
        <v>-4.0384785609084083E-4</v>
      </c>
      <c r="AK53" s="35">
        <f>$AB$28/'Fixed data'!$C$7</f>
        <v>-4.0384785609084083E-4</v>
      </c>
      <c r="AL53" s="35">
        <f>$AB$28/'Fixed data'!$C$7</f>
        <v>-4.0384785609084083E-4</v>
      </c>
      <c r="AM53" s="35">
        <f>$AB$28/'Fixed data'!$C$7</f>
        <v>-4.0384785609084083E-4</v>
      </c>
      <c r="AN53" s="35">
        <f>$AB$28/'Fixed data'!$C$7</f>
        <v>-4.0384785609084083E-4</v>
      </c>
      <c r="AO53" s="35">
        <f>$AB$28/'Fixed data'!$C$7</f>
        <v>-4.0384785609084083E-4</v>
      </c>
      <c r="AP53" s="35">
        <f>$AB$28/'Fixed data'!$C$7</f>
        <v>-4.0384785609084083E-4</v>
      </c>
      <c r="AQ53" s="35">
        <f>$AB$28/'Fixed data'!$C$7</f>
        <v>-4.0384785609084083E-4</v>
      </c>
      <c r="AR53" s="35">
        <f>$AB$28/'Fixed data'!$C$7</f>
        <v>-4.0384785609084083E-4</v>
      </c>
      <c r="AS53" s="35">
        <f>$AB$28/'Fixed data'!$C$7</f>
        <v>-4.0384785609084083E-4</v>
      </c>
      <c r="AT53" s="35">
        <f>$AB$28/'Fixed data'!$C$7</f>
        <v>-4.0384785609084083E-4</v>
      </c>
      <c r="AU53" s="35">
        <f>$AB$28/'Fixed data'!$C$7</f>
        <v>-4.0384785609084083E-4</v>
      </c>
      <c r="AV53" s="35">
        <f>$AB$28/'Fixed data'!$C$7</f>
        <v>-4.0384785609084083E-4</v>
      </c>
      <c r="AW53" s="35">
        <f>$AB$28/'Fixed data'!$C$7</f>
        <v>-4.0384785609084083E-4</v>
      </c>
      <c r="AX53" s="35">
        <f>$AB$28/'Fixed data'!$C$7</f>
        <v>-4.0384785609084083E-4</v>
      </c>
      <c r="AY53" s="35">
        <f>$AB$28/'Fixed data'!$C$7</f>
        <v>-4.0384785609084083E-4</v>
      </c>
      <c r="AZ53" s="35">
        <f>$AB$28/'Fixed data'!$C$7</f>
        <v>-4.0384785609084083E-4</v>
      </c>
      <c r="BA53" s="35">
        <f>$AB$28/'Fixed data'!$C$7</f>
        <v>-4.0384785609084083E-4</v>
      </c>
      <c r="BB53" s="35">
        <f>$AB$28/'Fixed data'!$C$7</f>
        <v>-4.0384785609084083E-4</v>
      </c>
      <c r="BC53" s="35">
        <f>$AB$28/'Fixed data'!$C$7</f>
        <v>-4.0384785609084083E-4</v>
      </c>
      <c r="BD53" s="35">
        <f>$AB$28/'Fixed data'!$C$7</f>
        <v>-4.0384785609084083E-4</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-4.0384785609084083E-4</v>
      </c>
      <c r="AE54" s="35">
        <f>$AC$28/'Fixed data'!$C$7</f>
        <v>-4.0384785609084083E-4</v>
      </c>
      <c r="AF54" s="35">
        <f>$AC$28/'Fixed data'!$C$7</f>
        <v>-4.0384785609084083E-4</v>
      </c>
      <c r="AG54" s="35">
        <f>$AC$28/'Fixed data'!$C$7</f>
        <v>-4.0384785609084083E-4</v>
      </c>
      <c r="AH54" s="35">
        <f>$AC$28/'Fixed data'!$C$7</f>
        <v>-4.0384785609084083E-4</v>
      </c>
      <c r="AI54" s="35">
        <f>$AC$28/'Fixed data'!$C$7</f>
        <v>-4.0384785609084083E-4</v>
      </c>
      <c r="AJ54" s="35">
        <f>$AC$28/'Fixed data'!$C$7</f>
        <v>-4.0384785609084083E-4</v>
      </c>
      <c r="AK54" s="35">
        <f>$AC$28/'Fixed data'!$C$7</f>
        <v>-4.0384785609084083E-4</v>
      </c>
      <c r="AL54" s="35">
        <f>$AC$28/'Fixed data'!$C$7</f>
        <v>-4.0384785609084083E-4</v>
      </c>
      <c r="AM54" s="35">
        <f>$AC$28/'Fixed data'!$C$7</f>
        <v>-4.0384785609084083E-4</v>
      </c>
      <c r="AN54" s="35">
        <f>$AC$28/'Fixed data'!$C$7</f>
        <v>-4.0384785609084083E-4</v>
      </c>
      <c r="AO54" s="35">
        <f>$AC$28/'Fixed data'!$C$7</f>
        <v>-4.0384785609084083E-4</v>
      </c>
      <c r="AP54" s="35">
        <f>$AC$28/'Fixed data'!$C$7</f>
        <v>-4.0384785609084083E-4</v>
      </c>
      <c r="AQ54" s="35">
        <f>$AC$28/'Fixed data'!$C$7</f>
        <v>-4.0384785609084083E-4</v>
      </c>
      <c r="AR54" s="35">
        <f>$AC$28/'Fixed data'!$C$7</f>
        <v>-4.0384785609084083E-4</v>
      </c>
      <c r="AS54" s="35">
        <f>$AC$28/'Fixed data'!$C$7</f>
        <v>-4.0384785609084083E-4</v>
      </c>
      <c r="AT54" s="35">
        <f>$AC$28/'Fixed data'!$C$7</f>
        <v>-4.0384785609084083E-4</v>
      </c>
      <c r="AU54" s="35">
        <f>$AC$28/'Fixed data'!$C$7</f>
        <v>-4.0384785609084083E-4</v>
      </c>
      <c r="AV54" s="35">
        <f>$AC$28/'Fixed data'!$C$7</f>
        <v>-4.0384785609084083E-4</v>
      </c>
      <c r="AW54" s="35">
        <f>$AC$28/'Fixed data'!$C$7</f>
        <v>-4.0384785609084083E-4</v>
      </c>
      <c r="AX54" s="35">
        <f>$AC$28/'Fixed data'!$C$7</f>
        <v>-4.0384785609084083E-4</v>
      </c>
      <c r="AY54" s="35">
        <f>$AC$28/'Fixed data'!$C$7</f>
        <v>-4.0384785609084083E-4</v>
      </c>
      <c r="AZ54" s="35">
        <f>$AC$28/'Fixed data'!$C$7</f>
        <v>-4.0384785609084083E-4</v>
      </c>
      <c r="BA54" s="35">
        <f>$AC$28/'Fixed data'!$C$7</f>
        <v>-4.0384785609084083E-4</v>
      </c>
      <c r="BB54" s="35">
        <f>$AC$28/'Fixed data'!$C$7</f>
        <v>-4.0384785609084083E-4</v>
      </c>
      <c r="BC54" s="35">
        <f>$AC$28/'Fixed data'!$C$7</f>
        <v>-4.0384785609084083E-4</v>
      </c>
      <c r="BD54" s="35">
        <f>$AC$28/'Fixed data'!$C$7</f>
        <v>-4.0384785609084083E-4</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-4.0384785609084083E-4</v>
      </c>
      <c r="AF55" s="35">
        <f>$AD$28/'Fixed data'!$C$7</f>
        <v>-4.0384785609084083E-4</v>
      </c>
      <c r="AG55" s="35">
        <f>$AD$28/'Fixed data'!$C$7</f>
        <v>-4.0384785609084083E-4</v>
      </c>
      <c r="AH55" s="35">
        <f>$AD$28/'Fixed data'!$C$7</f>
        <v>-4.0384785609084083E-4</v>
      </c>
      <c r="AI55" s="35">
        <f>$AD$28/'Fixed data'!$C$7</f>
        <v>-4.0384785609084083E-4</v>
      </c>
      <c r="AJ55" s="35">
        <f>$AD$28/'Fixed data'!$C$7</f>
        <v>-4.0384785609084083E-4</v>
      </c>
      <c r="AK55" s="35">
        <f>$AD$28/'Fixed data'!$C$7</f>
        <v>-4.0384785609084083E-4</v>
      </c>
      <c r="AL55" s="35">
        <f>$AD$28/'Fixed data'!$C$7</f>
        <v>-4.0384785609084083E-4</v>
      </c>
      <c r="AM55" s="35">
        <f>$AD$28/'Fixed data'!$C$7</f>
        <v>-4.0384785609084083E-4</v>
      </c>
      <c r="AN55" s="35">
        <f>$AD$28/'Fixed data'!$C$7</f>
        <v>-4.0384785609084083E-4</v>
      </c>
      <c r="AO55" s="35">
        <f>$AD$28/'Fixed data'!$C$7</f>
        <v>-4.0384785609084083E-4</v>
      </c>
      <c r="AP55" s="35">
        <f>$AD$28/'Fixed data'!$C$7</f>
        <v>-4.0384785609084083E-4</v>
      </c>
      <c r="AQ55" s="35">
        <f>$AD$28/'Fixed data'!$C$7</f>
        <v>-4.0384785609084083E-4</v>
      </c>
      <c r="AR55" s="35">
        <f>$AD$28/'Fixed data'!$C$7</f>
        <v>-4.0384785609084083E-4</v>
      </c>
      <c r="AS55" s="35">
        <f>$AD$28/'Fixed data'!$C$7</f>
        <v>-4.0384785609084083E-4</v>
      </c>
      <c r="AT55" s="35">
        <f>$AD$28/'Fixed data'!$C$7</f>
        <v>-4.0384785609084083E-4</v>
      </c>
      <c r="AU55" s="35">
        <f>$AD$28/'Fixed data'!$C$7</f>
        <v>-4.0384785609084083E-4</v>
      </c>
      <c r="AV55" s="35">
        <f>$AD$28/'Fixed data'!$C$7</f>
        <v>-4.0384785609084083E-4</v>
      </c>
      <c r="AW55" s="35">
        <f>$AD$28/'Fixed data'!$C$7</f>
        <v>-4.0384785609084083E-4</v>
      </c>
      <c r="AX55" s="35">
        <f>$AD$28/'Fixed data'!$C$7</f>
        <v>-4.0384785609084083E-4</v>
      </c>
      <c r="AY55" s="35">
        <f>$AD$28/'Fixed data'!$C$7</f>
        <v>-4.0384785609084083E-4</v>
      </c>
      <c r="AZ55" s="35">
        <f>$AD$28/'Fixed data'!$C$7</f>
        <v>-4.0384785609084083E-4</v>
      </c>
      <c r="BA55" s="35">
        <f>$AD$28/'Fixed data'!$C$7</f>
        <v>-4.0384785609084083E-4</v>
      </c>
      <c r="BB55" s="35">
        <f>$AD$28/'Fixed data'!$C$7</f>
        <v>-4.0384785609084083E-4</v>
      </c>
      <c r="BC55" s="35">
        <f>$AD$28/'Fixed data'!$C$7</f>
        <v>-4.0384785609084083E-4</v>
      </c>
      <c r="BD55" s="35">
        <f>$AD$28/'Fixed data'!$C$7</f>
        <v>-4.0384785609084083E-4</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-4.0384785609084083E-4</v>
      </c>
      <c r="AG56" s="35">
        <f>$AE$28/'Fixed data'!$C$7</f>
        <v>-4.0384785609084083E-4</v>
      </c>
      <c r="AH56" s="35">
        <f>$AE$28/'Fixed data'!$C$7</f>
        <v>-4.0384785609084083E-4</v>
      </c>
      <c r="AI56" s="35">
        <f>$AE$28/'Fixed data'!$C$7</f>
        <v>-4.0384785609084083E-4</v>
      </c>
      <c r="AJ56" s="35">
        <f>$AE$28/'Fixed data'!$C$7</f>
        <v>-4.0384785609084083E-4</v>
      </c>
      <c r="AK56" s="35">
        <f>$AE$28/'Fixed data'!$C$7</f>
        <v>-4.0384785609084083E-4</v>
      </c>
      <c r="AL56" s="35">
        <f>$AE$28/'Fixed data'!$C$7</f>
        <v>-4.0384785609084083E-4</v>
      </c>
      <c r="AM56" s="35">
        <f>$AE$28/'Fixed data'!$C$7</f>
        <v>-4.0384785609084083E-4</v>
      </c>
      <c r="AN56" s="35">
        <f>$AE$28/'Fixed data'!$C$7</f>
        <v>-4.0384785609084083E-4</v>
      </c>
      <c r="AO56" s="35">
        <f>$AE$28/'Fixed data'!$C$7</f>
        <v>-4.0384785609084083E-4</v>
      </c>
      <c r="AP56" s="35">
        <f>$AE$28/'Fixed data'!$C$7</f>
        <v>-4.0384785609084083E-4</v>
      </c>
      <c r="AQ56" s="35">
        <f>$AE$28/'Fixed data'!$C$7</f>
        <v>-4.0384785609084083E-4</v>
      </c>
      <c r="AR56" s="35">
        <f>$AE$28/'Fixed data'!$C$7</f>
        <v>-4.0384785609084083E-4</v>
      </c>
      <c r="AS56" s="35">
        <f>$AE$28/'Fixed data'!$C$7</f>
        <v>-4.0384785609084083E-4</v>
      </c>
      <c r="AT56" s="35">
        <f>$AE$28/'Fixed data'!$C$7</f>
        <v>-4.0384785609084083E-4</v>
      </c>
      <c r="AU56" s="35">
        <f>$AE$28/'Fixed data'!$C$7</f>
        <v>-4.0384785609084083E-4</v>
      </c>
      <c r="AV56" s="35">
        <f>$AE$28/'Fixed data'!$C$7</f>
        <v>-4.0384785609084083E-4</v>
      </c>
      <c r="AW56" s="35">
        <f>$AE$28/'Fixed data'!$C$7</f>
        <v>-4.0384785609084083E-4</v>
      </c>
      <c r="AX56" s="35">
        <f>$AE$28/'Fixed data'!$C$7</f>
        <v>-4.0384785609084083E-4</v>
      </c>
      <c r="AY56" s="35">
        <f>$AE$28/'Fixed data'!$C$7</f>
        <v>-4.0384785609084083E-4</v>
      </c>
      <c r="AZ56" s="35">
        <f>$AE$28/'Fixed data'!$C$7</f>
        <v>-4.0384785609084083E-4</v>
      </c>
      <c r="BA56" s="35">
        <f>$AE$28/'Fixed data'!$C$7</f>
        <v>-4.0384785609084083E-4</v>
      </c>
      <c r="BB56" s="35">
        <f>$AE$28/'Fixed data'!$C$7</f>
        <v>-4.0384785609084083E-4</v>
      </c>
      <c r="BC56" s="35">
        <f>$AE$28/'Fixed data'!$C$7</f>
        <v>-4.0384785609084083E-4</v>
      </c>
      <c r="BD56" s="35">
        <f>$AE$28/'Fixed data'!$C$7</f>
        <v>-4.0384785609084083E-4</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-4.0384785609084083E-4</v>
      </c>
      <c r="AH57" s="35">
        <f>$AF$28/'Fixed data'!$C$7</f>
        <v>-4.0384785609084083E-4</v>
      </c>
      <c r="AI57" s="35">
        <f>$AF$28/'Fixed data'!$C$7</f>
        <v>-4.0384785609084083E-4</v>
      </c>
      <c r="AJ57" s="35">
        <f>$AF$28/'Fixed data'!$C$7</f>
        <v>-4.0384785609084083E-4</v>
      </c>
      <c r="AK57" s="35">
        <f>$AF$28/'Fixed data'!$C$7</f>
        <v>-4.0384785609084083E-4</v>
      </c>
      <c r="AL57" s="35">
        <f>$AF$28/'Fixed data'!$C$7</f>
        <v>-4.0384785609084083E-4</v>
      </c>
      <c r="AM57" s="35">
        <f>$AF$28/'Fixed data'!$C$7</f>
        <v>-4.0384785609084083E-4</v>
      </c>
      <c r="AN57" s="35">
        <f>$AF$28/'Fixed data'!$C$7</f>
        <v>-4.0384785609084083E-4</v>
      </c>
      <c r="AO57" s="35">
        <f>$AF$28/'Fixed data'!$C$7</f>
        <v>-4.0384785609084083E-4</v>
      </c>
      <c r="AP57" s="35">
        <f>$AF$28/'Fixed data'!$C$7</f>
        <v>-4.0384785609084083E-4</v>
      </c>
      <c r="AQ57" s="35">
        <f>$AF$28/'Fixed data'!$C$7</f>
        <v>-4.0384785609084083E-4</v>
      </c>
      <c r="AR57" s="35">
        <f>$AF$28/'Fixed data'!$C$7</f>
        <v>-4.0384785609084083E-4</v>
      </c>
      <c r="AS57" s="35">
        <f>$AF$28/'Fixed data'!$C$7</f>
        <v>-4.0384785609084083E-4</v>
      </c>
      <c r="AT57" s="35">
        <f>$AF$28/'Fixed data'!$C$7</f>
        <v>-4.0384785609084083E-4</v>
      </c>
      <c r="AU57" s="35">
        <f>$AF$28/'Fixed data'!$C$7</f>
        <v>-4.0384785609084083E-4</v>
      </c>
      <c r="AV57" s="35">
        <f>$AF$28/'Fixed data'!$C$7</f>
        <v>-4.0384785609084083E-4</v>
      </c>
      <c r="AW57" s="35">
        <f>$AF$28/'Fixed data'!$C$7</f>
        <v>-4.0384785609084083E-4</v>
      </c>
      <c r="AX57" s="35">
        <f>$AF$28/'Fixed data'!$C$7</f>
        <v>-4.0384785609084083E-4</v>
      </c>
      <c r="AY57" s="35">
        <f>$AF$28/'Fixed data'!$C$7</f>
        <v>-4.0384785609084083E-4</v>
      </c>
      <c r="AZ57" s="35">
        <f>$AF$28/'Fixed data'!$C$7</f>
        <v>-4.0384785609084083E-4</v>
      </c>
      <c r="BA57" s="35">
        <f>$AF$28/'Fixed data'!$C$7</f>
        <v>-4.0384785609084083E-4</v>
      </c>
      <c r="BB57" s="35">
        <f>$AF$28/'Fixed data'!$C$7</f>
        <v>-4.0384785609084083E-4</v>
      </c>
      <c r="BC57" s="35">
        <f>$AF$28/'Fixed data'!$C$7</f>
        <v>-4.0384785609084083E-4</v>
      </c>
      <c r="BD57" s="35">
        <f>$AF$28/'Fixed data'!$C$7</f>
        <v>-4.0384785609084083E-4</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-4.0384785609084083E-4</v>
      </c>
      <c r="AI58" s="35">
        <f>$AG$28/'Fixed data'!$C$7</f>
        <v>-4.0384785609084083E-4</v>
      </c>
      <c r="AJ58" s="35">
        <f>$AG$28/'Fixed data'!$C$7</f>
        <v>-4.0384785609084083E-4</v>
      </c>
      <c r="AK58" s="35">
        <f>$AG$28/'Fixed data'!$C$7</f>
        <v>-4.0384785609084083E-4</v>
      </c>
      <c r="AL58" s="35">
        <f>$AG$28/'Fixed data'!$C$7</f>
        <v>-4.0384785609084083E-4</v>
      </c>
      <c r="AM58" s="35">
        <f>$AG$28/'Fixed data'!$C$7</f>
        <v>-4.0384785609084083E-4</v>
      </c>
      <c r="AN58" s="35">
        <f>$AG$28/'Fixed data'!$C$7</f>
        <v>-4.0384785609084083E-4</v>
      </c>
      <c r="AO58" s="35">
        <f>$AG$28/'Fixed data'!$C$7</f>
        <v>-4.0384785609084083E-4</v>
      </c>
      <c r="AP58" s="35">
        <f>$AG$28/'Fixed data'!$C$7</f>
        <v>-4.0384785609084083E-4</v>
      </c>
      <c r="AQ58" s="35">
        <f>$AG$28/'Fixed data'!$C$7</f>
        <v>-4.0384785609084083E-4</v>
      </c>
      <c r="AR58" s="35">
        <f>$AG$28/'Fixed data'!$C$7</f>
        <v>-4.0384785609084083E-4</v>
      </c>
      <c r="AS58" s="35">
        <f>$AG$28/'Fixed data'!$C$7</f>
        <v>-4.0384785609084083E-4</v>
      </c>
      <c r="AT58" s="35">
        <f>$AG$28/'Fixed data'!$C$7</f>
        <v>-4.0384785609084083E-4</v>
      </c>
      <c r="AU58" s="35">
        <f>$AG$28/'Fixed data'!$C$7</f>
        <v>-4.0384785609084083E-4</v>
      </c>
      <c r="AV58" s="35">
        <f>$AG$28/'Fixed data'!$C$7</f>
        <v>-4.0384785609084083E-4</v>
      </c>
      <c r="AW58" s="35">
        <f>$AG$28/'Fixed data'!$C$7</f>
        <v>-4.0384785609084083E-4</v>
      </c>
      <c r="AX58" s="35">
        <f>$AG$28/'Fixed data'!$C$7</f>
        <v>-4.0384785609084083E-4</v>
      </c>
      <c r="AY58" s="35">
        <f>$AG$28/'Fixed data'!$C$7</f>
        <v>-4.0384785609084083E-4</v>
      </c>
      <c r="AZ58" s="35">
        <f>$AG$28/'Fixed data'!$C$7</f>
        <v>-4.0384785609084083E-4</v>
      </c>
      <c r="BA58" s="35">
        <f>$AG$28/'Fixed data'!$C$7</f>
        <v>-4.0384785609084083E-4</v>
      </c>
      <c r="BB58" s="35">
        <f>$AG$28/'Fixed data'!$C$7</f>
        <v>-4.0384785609084083E-4</v>
      </c>
      <c r="BC58" s="35">
        <f>$AG$28/'Fixed data'!$C$7</f>
        <v>-4.0384785609084083E-4</v>
      </c>
      <c r="BD58" s="35">
        <f>$AG$28/'Fixed data'!$C$7</f>
        <v>-4.0384785609084083E-4</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-4.0384785609084083E-4</v>
      </c>
      <c r="AJ59" s="35">
        <f>$AH$28/'Fixed data'!$C$7</f>
        <v>-4.0384785609084083E-4</v>
      </c>
      <c r="AK59" s="35">
        <f>$AH$28/'Fixed data'!$C$7</f>
        <v>-4.0384785609084083E-4</v>
      </c>
      <c r="AL59" s="35">
        <f>$AH$28/'Fixed data'!$C$7</f>
        <v>-4.0384785609084083E-4</v>
      </c>
      <c r="AM59" s="35">
        <f>$AH$28/'Fixed data'!$C$7</f>
        <v>-4.0384785609084083E-4</v>
      </c>
      <c r="AN59" s="35">
        <f>$AH$28/'Fixed data'!$C$7</f>
        <v>-4.0384785609084083E-4</v>
      </c>
      <c r="AO59" s="35">
        <f>$AH$28/'Fixed data'!$C$7</f>
        <v>-4.0384785609084083E-4</v>
      </c>
      <c r="AP59" s="35">
        <f>$AH$28/'Fixed data'!$C$7</f>
        <v>-4.0384785609084083E-4</v>
      </c>
      <c r="AQ59" s="35">
        <f>$AH$28/'Fixed data'!$C$7</f>
        <v>-4.0384785609084083E-4</v>
      </c>
      <c r="AR59" s="35">
        <f>$AH$28/'Fixed data'!$C$7</f>
        <v>-4.0384785609084083E-4</v>
      </c>
      <c r="AS59" s="35">
        <f>$AH$28/'Fixed data'!$C$7</f>
        <v>-4.0384785609084083E-4</v>
      </c>
      <c r="AT59" s="35">
        <f>$AH$28/'Fixed data'!$C$7</f>
        <v>-4.0384785609084083E-4</v>
      </c>
      <c r="AU59" s="35">
        <f>$AH$28/'Fixed data'!$C$7</f>
        <v>-4.0384785609084083E-4</v>
      </c>
      <c r="AV59" s="35">
        <f>$AH$28/'Fixed data'!$C$7</f>
        <v>-4.0384785609084083E-4</v>
      </c>
      <c r="AW59" s="35">
        <f>$AH$28/'Fixed data'!$C$7</f>
        <v>-4.0384785609084083E-4</v>
      </c>
      <c r="AX59" s="35">
        <f>$AH$28/'Fixed data'!$C$7</f>
        <v>-4.0384785609084083E-4</v>
      </c>
      <c r="AY59" s="35">
        <f>$AH$28/'Fixed data'!$C$7</f>
        <v>-4.0384785609084083E-4</v>
      </c>
      <c r="AZ59" s="35">
        <f>$AH$28/'Fixed data'!$C$7</f>
        <v>-4.0384785609084083E-4</v>
      </c>
      <c r="BA59" s="35">
        <f>$AH$28/'Fixed data'!$C$7</f>
        <v>-4.0384785609084083E-4</v>
      </c>
      <c r="BB59" s="35">
        <f>$AH$28/'Fixed data'!$C$7</f>
        <v>-4.0384785609084083E-4</v>
      </c>
      <c r="BC59" s="35">
        <f>$AH$28/'Fixed data'!$C$7</f>
        <v>-4.0384785609084083E-4</v>
      </c>
      <c r="BD59" s="35">
        <f>$AH$28/'Fixed data'!$C$7</f>
        <v>-4.0384785609084083E-4</v>
      </c>
    </row>
    <row r="60" spans="1:56" ht="16.5" collapsed="1" x14ac:dyDescent="0.35">
      <c r="A60" s="116"/>
      <c r="B60" s="9" t="s">
        <v>7</v>
      </c>
      <c r="C60" s="9" t="s">
        <v>61</v>
      </c>
      <c r="D60" s="9" t="s">
        <v>40</v>
      </c>
      <c r="E60" s="35">
        <f>SUM(E30:E59)</f>
        <v>0</v>
      </c>
      <c r="F60" s="35">
        <f t="shared" ref="F60:BD60" si="10">SUM(F30:F59)</f>
        <v>-4.4444444444444487E-5</v>
      </c>
      <c r="G60" s="35">
        <f t="shared" si="10"/>
        <v>-4.14222222222223E-4</v>
      </c>
      <c r="H60" s="35">
        <f t="shared" si="10"/>
        <v>-1.411555555555557E-3</v>
      </c>
      <c r="I60" s="35">
        <f t="shared" si="10"/>
        <v>-3.3475555555555567E-3</v>
      </c>
      <c r="J60" s="35">
        <f t="shared" si="10"/>
        <v>-6.4160000000000007E-3</v>
      </c>
      <c r="K60" s="35">
        <f t="shared" si="10"/>
        <v>-6.4468148148148158E-3</v>
      </c>
      <c r="L60" s="35">
        <f t="shared" si="10"/>
        <v>-3.8109629629629661E-3</v>
      </c>
      <c r="M60" s="35">
        <f t="shared" si="10"/>
        <v>4.5451851851851599E-4</v>
      </c>
      <c r="N60" s="35">
        <f t="shared" si="10"/>
        <v>-9.6592592592593019E-4</v>
      </c>
      <c r="O60" s="35">
        <f t="shared" si="10"/>
        <v>-2.2619259259259294E-3</v>
      </c>
      <c r="P60" s="35">
        <f t="shared" si="10"/>
        <v>-3.4272592592592627E-3</v>
      </c>
      <c r="Q60" s="35">
        <f t="shared" si="10"/>
        <v>-4.4553925925925955E-3</v>
      </c>
      <c r="R60" s="35">
        <f t="shared" si="10"/>
        <v>-5.3394659259259295E-3</v>
      </c>
      <c r="S60" s="35">
        <f t="shared" si="10"/>
        <v>-6.0722762592592622E-3</v>
      </c>
      <c r="T60" s="35">
        <f t="shared" si="10"/>
        <v>-6.6462604425925982E-3</v>
      </c>
      <c r="U60" s="35">
        <f t="shared" si="10"/>
        <v>-7.1868911344259313E-3</v>
      </c>
      <c r="V60" s="35">
        <f t="shared" si="10"/>
        <v>-7.6938347998442647E-3</v>
      </c>
      <c r="W60" s="35">
        <f t="shared" si="10"/>
        <v>-8.1667545685834512E-3</v>
      </c>
      <c r="X60" s="35">
        <f t="shared" si="10"/>
        <v>-8.6053102016766941E-3</v>
      </c>
      <c r="Y60" s="35">
        <f t="shared" si="10"/>
        <v>-9.0091580577675353E-3</v>
      </c>
      <c r="Z60" s="35">
        <f t="shared" si="10"/>
        <v>-9.4130059138583765E-3</v>
      </c>
      <c r="AA60" s="35">
        <f t="shared" si="10"/>
        <v>-9.8168537699492176E-3</v>
      </c>
      <c r="AB60" s="35">
        <f t="shared" si="10"/>
        <v>-1.0220701626040059E-2</v>
      </c>
      <c r="AC60" s="35">
        <f t="shared" si="10"/>
        <v>-1.06245494821309E-2</v>
      </c>
      <c r="AD60" s="35">
        <f t="shared" si="10"/>
        <v>-1.1028397338221741E-2</v>
      </c>
      <c r="AE60" s="35">
        <f t="shared" si="10"/>
        <v>-1.1432245194312582E-2</v>
      </c>
      <c r="AF60" s="35">
        <f t="shared" si="10"/>
        <v>-1.1836093050403423E-2</v>
      </c>
      <c r="AG60" s="35">
        <f t="shared" si="10"/>
        <v>-1.2239940906494265E-2</v>
      </c>
      <c r="AH60" s="35">
        <f t="shared" si="10"/>
        <v>-1.2643788762585106E-2</v>
      </c>
      <c r="AI60" s="35">
        <f t="shared" si="10"/>
        <v>-1.3047636618675947E-2</v>
      </c>
      <c r="AJ60" s="35">
        <f t="shared" si="10"/>
        <v>-1.3047636618675947E-2</v>
      </c>
      <c r="AK60" s="35">
        <f t="shared" si="10"/>
        <v>-1.3047636618675947E-2</v>
      </c>
      <c r="AL60" s="35">
        <f t="shared" si="10"/>
        <v>-1.3047636618675947E-2</v>
      </c>
      <c r="AM60" s="35">
        <f t="shared" si="10"/>
        <v>-1.3047636618675947E-2</v>
      </c>
      <c r="AN60" s="35">
        <f t="shared" si="10"/>
        <v>-1.3047636618675947E-2</v>
      </c>
      <c r="AO60" s="35">
        <f t="shared" si="10"/>
        <v>-1.3047636618675947E-2</v>
      </c>
      <c r="AP60" s="35">
        <f t="shared" si="10"/>
        <v>-1.3047636618675947E-2</v>
      </c>
      <c r="AQ60" s="35">
        <f t="shared" si="10"/>
        <v>-1.3047636618675947E-2</v>
      </c>
      <c r="AR60" s="35">
        <f t="shared" si="10"/>
        <v>-1.3047636618675947E-2</v>
      </c>
      <c r="AS60" s="35">
        <f t="shared" si="10"/>
        <v>-1.3047636618675947E-2</v>
      </c>
      <c r="AT60" s="35">
        <f t="shared" si="10"/>
        <v>-1.3047636618675947E-2</v>
      </c>
      <c r="AU60" s="35">
        <f t="shared" si="10"/>
        <v>-1.3047636618675947E-2</v>
      </c>
      <c r="AV60" s="35">
        <f t="shared" si="10"/>
        <v>-1.3047636618675947E-2</v>
      </c>
      <c r="AW60" s="35">
        <f t="shared" si="10"/>
        <v>-1.3047636618675947E-2</v>
      </c>
      <c r="AX60" s="35">
        <f t="shared" si="10"/>
        <v>-1.3047636618675947E-2</v>
      </c>
      <c r="AY60" s="35">
        <f t="shared" si="10"/>
        <v>-1.3003192174231503E-2</v>
      </c>
      <c r="AZ60" s="35">
        <f t="shared" si="10"/>
        <v>-1.2633414396453723E-2</v>
      </c>
      <c r="BA60" s="35">
        <f t="shared" si="10"/>
        <v>-1.163608106312039E-2</v>
      </c>
      <c r="BB60" s="35">
        <f t="shared" si="10"/>
        <v>-9.7000810631203901E-3</v>
      </c>
      <c r="BC60" s="35">
        <f t="shared" si="10"/>
        <v>-6.6316366186759445E-3</v>
      </c>
      <c r="BD60" s="35">
        <f t="shared" si="10"/>
        <v>-6.6008218038611285E-3</v>
      </c>
    </row>
    <row r="61" spans="1:56" ht="17.25" hidden="1" customHeight="1" outlineLevel="1" x14ac:dyDescent="0.35">
      <c r="A61" s="116"/>
      <c r="B61" s="9" t="s">
        <v>35</v>
      </c>
      <c r="C61" s="9" t="s">
        <v>62</v>
      </c>
      <c r="D61" s="9" t="s">
        <v>40</v>
      </c>
      <c r="E61" s="35">
        <v>0</v>
      </c>
      <c r="F61" s="35">
        <f>E62</f>
        <v>-2.0000000000000018E-3</v>
      </c>
      <c r="G61" s="35">
        <f t="shared" ref="G61:BD61" si="11">F62</f>
        <v>-1.8595555555555591E-2</v>
      </c>
      <c r="H61" s="35">
        <f t="shared" si="11"/>
        <v>-6.30613333333334E-2</v>
      </c>
      <c r="I61" s="35">
        <f t="shared" si="11"/>
        <v>-0.14876977777777783</v>
      </c>
      <c r="J61" s="35">
        <f t="shared" si="11"/>
        <v>-0.28350222222222227</v>
      </c>
      <c r="K61" s="35">
        <f t="shared" si="11"/>
        <v>-0.27847288888888894</v>
      </c>
      <c r="L61" s="35">
        <f t="shared" si="11"/>
        <v>-0.15341274074074088</v>
      </c>
      <c r="M61" s="35">
        <f t="shared" si="11"/>
        <v>4.2344888888888765E-2</v>
      </c>
      <c r="N61" s="35">
        <f t="shared" si="11"/>
        <v>-2.2029629629629829E-2</v>
      </c>
      <c r="O61" s="35">
        <f t="shared" si="11"/>
        <v>-7.9383703703703873E-2</v>
      </c>
      <c r="P61" s="35">
        <f t="shared" si="11"/>
        <v>-0.12956177777777794</v>
      </c>
      <c r="Q61" s="35">
        <f t="shared" si="11"/>
        <v>-0.17240051851851865</v>
      </c>
      <c r="R61" s="35">
        <f t="shared" si="11"/>
        <v>-0.20772842592592608</v>
      </c>
      <c r="S61" s="35">
        <f t="shared" si="11"/>
        <v>-0.2353654250000001</v>
      </c>
      <c r="T61" s="35">
        <f t="shared" si="11"/>
        <v>-0.25512243699074094</v>
      </c>
      <c r="U61" s="35">
        <f t="shared" si="11"/>
        <v>-0.27280455768064832</v>
      </c>
      <c r="V61" s="35">
        <f t="shared" si="11"/>
        <v>-0.28843013149004737</v>
      </c>
      <c r="W61" s="35">
        <f t="shared" si="11"/>
        <v>-0.30201768628346648</v>
      </c>
      <c r="X61" s="35">
        <f t="shared" si="11"/>
        <v>-0.31358593520407901</v>
      </c>
      <c r="Y61" s="35">
        <f t="shared" si="11"/>
        <v>-0.32315377852649013</v>
      </c>
      <c r="Z61" s="35">
        <f t="shared" si="11"/>
        <v>-0.33231777399281043</v>
      </c>
      <c r="AA61" s="35">
        <f t="shared" si="11"/>
        <v>-0.3410779216030399</v>
      </c>
      <c r="AB61" s="35">
        <f t="shared" si="11"/>
        <v>-0.3494342213571785</v>
      </c>
      <c r="AC61" s="35">
        <f t="shared" si="11"/>
        <v>-0.35738667325522627</v>
      </c>
      <c r="AD61" s="35">
        <f t="shared" si="11"/>
        <v>-0.36493527729718322</v>
      </c>
      <c r="AE61" s="35">
        <f t="shared" si="11"/>
        <v>-0.3720800334830493</v>
      </c>
      <c r="AF61" s="35">
        <f t="shared" si="11"/>
        <v>-0.37882094181282455</v>
      </c>
      <c r="AG61" s="35">
        <f t="shared" si="11"/>
        <v>-0.38515800228650898</v>
      </c>
      <c r="AH61" s="35">
        <f t="shared" si="11"/>
        <v>-0.39109121490410254</v>
      </c>
      <c r="AI61" s="35">
        <f t="shared" si="11"/>
        <v>-0.39662057966560527</v>
      </c>
      <c r="AJ61" s="35">
        <f t="shared" si="11"/>
        <v>-0.40174609657101717</v>
      </c>
      <c r="AK61" s="35">
        <f t="shared" si="11"/>
        <v>-0.40687161347642908</v>
      </c>
      <c r="AL61" s="35">
        <f t="shared" si="11"/>
        <v>-0.41199713038184099</v>
      </c>
      <c r="AM61" s="35">
        <f t="shared" si="11"/>
        <v>-0.4171226472872529</v>
      </c>
      <c r="AN61" s="35">
        <f t="shared" si="11"/>
        <v>-0.42224816419266481</v>
      </c>
      <c r="AO61" s="35">
        <f t="shared" si="11"/>
        <v>-0.42737368109807672</v>
      </c>
      <c r="AP61" s="35">
        <f t="shared" si="11"/>
        <v>-0.43249919800348863</v>
      </c>
      <c r="AQ61" s="35">
        <f t="shared" si="11"/>
        <v>-0.43762471490890054</v>
      </c>
      <c r="AR61" s="35">
        <f t="shared" si="11"/>
        <v>-0.44275023181431244</v>
      </c>
      <c r="AS61" s="35">
        <f t="shared" si="11"/>
        <v>-0.44787574871972435</v>
      </c>
      <c r="AT61" s="35">
        <f t="shared" si="11"/>
        <v>-0.45300126562513626</v>
      </c>
      <c r="AU61" s="35">
        <f t="shared" si="11"/>
        <v>-0.45812678253054817</v>
      </c>
      <c r="AV61" s="35">
        <f t="shared" si="11"/>
        <v>-0.46325229943596008</v>
      </c>
      <c r="AW61" s="35">
        <f t="shared" si="11"/>
        <v>-0.46837781634137199</v>
      </c>
      <c r="AX61" s="35">
        <f t="shared" si="11"/>
        <v>-0.4735033332467839</v>
      </c>
      <c r="AY61" s="35">
        <f t="shared" si="11"/>
        <v>-0.46045569662810792</v>
      </c>
      <c r="AZ61" s="35">
        <f t="shared" si="11"/>
        <v>-0.44745250445387641</v>
      </c>
      <c r="BA61" s="35">
        <f t="shared" si="11"/>
        <v>-0.4348190900574227</v>
      </c>
      <c r="BB61" s="35">
        <f t="shared" si="11"/>
        <v>-0.42318300899430228</v>
      </c>
      <c r="BC61" s="35">
        <f t="shared" si="11"/>
        <v>-0.41348292793118191</v>
      </c>
      <c r="BD61" s="35">
        <f t="shared" si="11"/>
        <v>-0.40685129131250597</v>
      </c>
    </row>
    <row r="62" spans="1:56" ht="16.5" hidden="1" customHeight="1" outlineLevel="1" x14ac:dyDescent="0.3">
      <c r="A62" s="116"/>
      <c r="B62" s="9" t="s">
        <v>34</v>
      </c>
      <c r="C62" s="9" t="s">
        <v>69</v>
      </c>
      <c r="D62" s="9" t="s">
        <v>40</v>
      </c>
      <c r="E62" s="35">
        <f t="shared" ref="E62:BD62" si="12">E28-E60+E61</f>
        <v>-2.0000000000000018E-3</v>
      </c>
      <c r="F62" s="35">
        <f t="shared" si="12"/>
        <v>-1.8595555555555591E-2</v>
      </c>
      <c r="G62" s="35">
        <f t="shared" si="12"/>
        <v>-6.30613333333334E-2</v>
      </c>
      <c r="H62" s="35">
        <f t="shared" si="12"/>
        <v>-0.14876977777777783</v>
      </c>
      <c r="I62" s="35">
        <f t="shared" si="12"/>
        <v>-0.28350222222222227</v>
      </c>
      <c r="J62" s="35">
        <f t="shared" si="12"/>
        <v>-0.27847288888888894</v>
      </c>
      <c r="K62" s="35">
        <f t="shared" si="12"/>
        <v>-0.15341274074074088</v>
      </c>
      <c r="L62" s="35">
        <f t="shared" si="12"/>
        <v>4.2344888888888765E-2</v>
      </c>
      <c r="M62" s="35">
        <f t="shared" si="12"/>
        <v>-2.2029629629629829E-2</v>
      </c>
      <c r="N62" s="35">
        <f t="shared" si="12"/>
        <v>-7.9383703703703873E-2</v>
      </c>
      <c r="O62" s="35">
        <f t="shared" si="12"/>
        <v>-0.12956177777777794</v>
      </c>
      <c r="P62" s="35">
        <f t="shared" si="12"/>
        <v>-0.17240051851851865</v>
      </c>
      <c r="Q62" s="35">
        <f t="shared" si="12"/>
        <v>-0.20772842592592608</v>
      </c>
      <c r="R62" s="35">
        <f t="shared" si="12"/>
        <v>-0.2353654250000001</v>
      </c>
      <c r="S62" s="35">
        <f t="shared" si="12"/>
        <v>-0.25512243699074094</v>
      </c>
      <c r="T62" s="35">
        <f t="shared" si="12"/>
        <v>-0.27280455768064832</v>
      </c>
      <c r="U62" s="35">
        <f t="shared" si="12"/>
        <v>-0.28843013149004737</v>
      </c>
      <c r="V62" s="35">
        <f t="shared" si="12"/>
        <v>-0.30201768628346648</v>
      </c>
      <c r="W62" s="35">
        <f t="shared" si="12"/>
        <v>-0.31358593520407901</v>
      </c>
      <c r="X62" s="35">
        <f t="shared" si="12"/>
        <v>-0.32315377852649013</v>
      </c>
      <c r="Y62" s="35">
        <f t="shared" si="12"/>
        <v>-0.33231777399281043</v>
      </c>
      <c r="Z62" s="35">
        <f t="shared" si="12"/>
        <v>-0.3410779216030399</v>
      </c>
      <c r="AA62" s="35">
        <f t="shared" si="12"/>
        <v>-0.3494342213571785</v>
      </c>
      <c r="AB62" s="35">
        <f t="shared" si="12"/>
        <v>-0.35738667325522627</v>
      </c>
      <c r="AC62" s="35">
        <f t="shared" si="12"/>
        <v>-0.36493527729718322</v>
      </c>
      <c r="AD62" s="35">
        <f t="shared" si="12"/>
        <v>-0.3720800334830493</v>
      </c>
      <c r="AE62" s="35">
        <f t="shared" si="12"/>
        <v>-0.37882094181282455</v>
      </c>
      <c r="AF62" s="35">
        <f t="shared" si="12"/>
        <v>-0.38515800228650898</v>
      </c>
      <c r="AG62" s="35">
        <f t="shared" si="12"/>
        <v>-0.39109121490410254</v>
      </c>
      <c r="AH62" s="35">
        <f t="shared" si="12"/>
        <v>-0.39662057966560527</v>
      </c>
      <c r="AI62" s="35">
        <f t="shared" si="12"/>
        <v>-0.40174609657101717</v>
      </c>
      <c r="AJ62" s="35">
        <f t="shared" si="12"/>
        <v>-0.40687161347642908</v>
      </c>
      <c r="AK62" s="35">
        <f t="shared" si="12"/>
        <v>-0.41199713038184099</v>
      </c>
      <c r="AL62" s="35">
        <f t="shared" si="12"/>
        <v>-0.4171226472872529</v>
      </c>
      <c r="AM62" s="35">
        <f t="shared" si="12"/>
        <v>-0.42224816419266481</v>
      </c>
      <c r="AN62" s="35">
        <f t="shared" si="12"/>
        <v>-0.42737368109807672</v>
      </c>
      <c r="AO62" s="35">
        <f t="shared" si="12"/>
        <v>-0.43249919800348863</v>
      </c>
      <c r="AP62" s="35">
        <f t="shared" si="12"/>
        <v>-0.43762471490890054</v>
      </c>
      <c r="AQ62" s="35">
        <f t="shared" si="12"/>
        <v>-0.44275023181431244</v>
      </c>
      <c r="AR62" s="35">
        <f t="shared" si="12"/>
        <v>-0.44787574871972435</v>
      </c>
      <c r="AS62" s="35">
        <f t="shared" si="12"/>
        <v>-0.45300126562513626</v>
      </c>
      <c r="AT62" s="35">
        <f t="shared" si="12"/>
        <v>-0.45812678253054817</v>
      </c>
      <c r="AU62" s="35">
        <f t="shared" si="12"/>
        <v>-0.46325229943596008</v>
      </c>
      <c r="AV62" s="35">
        <f t="shared" si="12"/>
        <v>-0.46837781634137199</v>
      </c>
      <c r="AW62" s="35">
        <f t="shared" si="12"/>
        <v>-0.4735033332467839</v>
      </c>
      <c r="AX62" s="35">
        <f t="shared" si="12"/>
        <v>-0.46045569662810792</v>
      </c>
      <c r="AY62" s="35">
        <f t="shared" si="12"/>
        <v>-0.44745250445387641</v>
      </c>
      <c r="AZ62" s="35">
        <f t="shared" si="12"/>
        <v>-0.4348190900574227</v>
      </c>
      <c r="BA62" s="35">
        <f t="shared" si="12"/>
        <v>-0.42318300899430228</v>
      </c>
      <c r="BB62" s="35">
        <f t="shared" si="12"/>
        <v>-0.41348292793118191</v>
      </c>
      <c r="BC62" s="35">
        <f t="shared" si="12"/>
        <v>-0.40685129131250597</v>
      </c>
      <c r="BD62" s="35">
        <f t="shared" si="12"/>
        <v>-0.40025046950864485</v>
      </c>
    </row>
    <row r="63" spans="1:56" ht="16.5" collapsed="1" x14ac:dyDescent="0.3">
      <c r="A63" s="116"/>
      <c r="B63" s="9" t="s">
        <v>8</v>
      </c>
      <c r="C63" s="11" t="s">
        <v>68</v>
      </c>
      <c r="D63" s="9" t="s">
        <v>40</v>
      </c>
      <c r="E63" s="35">
        <f>AVERAGE(E61:E62)*'Fixed data'!$C$3</f>
        <v>-4.8300000000000042E-5</v>
      </c>
      <c r="F63" s="35">
        <f>AVERAGE(F61:F62)*'Fixed data'!$C$3</f>
        <v>-4.9738266666666761E-4</v>
      </c>
      <c r="G63" s="35">
        <f>AVERAGE(G61:G62)*'Fixed data'!$C$3</f>
        <v>-1.9720138666666693E-3</v>
      </c>
      <c r="H63" s="35">
        <f>AVERAGE(H61:H62)*'Fixed data'!$C$3</f>
        <v>-5.1157213333333368E-3</v>
      </c>
      <c r="I63" s="35">
        <f>AVERAGE(I61:I62)*'Fixed data'!$C$3</f>
        <v>-1.0439368800000003E-2</v>
      </c>
      <c r="J63" s="35">
        <f>AVERAGE(J61:J62)*'Fixed data'!$C$3</f>
        <v>-1.3571698933333336E-2</v>
      </c>
      <c r="K63" s="35">
        <f>AVERAGE(K61:K62)*'Fixed data'!$C$3</f>
        <v>-1.0430037955555561E-2</v>
      </c>
      <c r="L63" s="35">
        <f>AVERAGE(L61:L62)*'Fixed data'!$C$3</f>
        <v>-2.6822886222222287E-3</v>
      </c>
      <c r="M63" s="35">
        <f>AVERAGE(M61:M62)*'Fixed data'!$C$3</f>
        <v>4.906135111111033E-4</v>
      </c>
      <c r="N63" s="35">
        <f>AVERAGE(N61:N62)*'Fixed data'!$C$3</f>
        <v>-2.4491320000000092E-3</v>
      </c>
      <c r="O63" s="35">
        <f>AVERAGE(O61:O62)*'Fixed data'!$C$3</f>
        <v>-5.0460333777777857E-3</v>
      </c>
      <c r="P63" s="35">
        <f>AVERAGE(P61:P62)*'Fixed data'!$C$3</f>
        <v>-7.2923894555555627E-3</v>
      </c>
      <c r="Q63" s="35">
        <f>AVERAGE(Q61:Q62)*'Fixed data'!$C$3</f>
        <v>-9.1801140083333406E-3</v>
      </c>
      <c r="R63" s="35">
        <f>AVERAGE(R61:R62)*'Fixed data'!$C$3</f>
        <v>-1.0700716499861119E-2</v>
      </c>
      <c r="S63" s="35">
        <f>AVERAGE(S61:S62)*'Fixed data'!$C$3</f>
        <v>-1.1845281867076396E-2</v>
      </c>
      <c r="T63" s="35">
        <f>AVERAGE(T61:T62)*'Fixed data'!$C$3</f>
        <v>-1.274943692131405E-2</v>
      </c>
      <c r="U63" s="35">
        <f>AVERAGE(U61:U62)*'Fixed data'!$C$3</f>
        <v>-1.35538177434723E-2</v>
      </c>
      <c r="V63" s="35">
        <f>AVERAGE(V61:V62)*'Fixed data'!$C$3</f>
        <v>-1.4259314799230361E-2</v>
      </c>
      <c r="W63" s="35">
        <f>AVERAGE(W61:W62)*'Fixed data'!$C$3</f>
        <v>-1.4866827458924226E-2</v>
      </c>
      <c r="X63" s="35">
        <f>AVERAGE(X61:X62)*'Fixed data'!$C$3</f>
        <v>-1.5377264086593246E-2</v>
      </c>
      <c r="Y63" s="35">
        <f>AVERAGE(Y61:Y62)*'Fixed data'!$C$3</f>
        <v>-1.5829637993341108E-2</v>
      </c>
      <c r="Z63" s="35">
        <f>AVERAGE(Z61:Z62)*'Fixed data'!$C$3</f>
        <v>-1.6262506048639786E-2</v>
      </c>
      <c r="AA63" s="35">
        <f>AVERAGE(AA61:AA62)*'Fixed data'!$C$3</f>
        <v>-1.6675868252489272E-2</v>
      </c>
      <c r="AB63" s="35">
        <f>AVERAGE(AB61:AB62)*'Fixed data'!$C$3</f>
        <v>-1.7069724604889577E-2</v>
      </c>
      <c r="AC63" s="35">
        <f>AVERAGE(AC61:AC62)*'Fixed data'!$C$3</f>
        <v>-1.744407510584069E-2</v>
      </c>
      <c r="AD63" s="35">
        <f>AVERAGE(AD61:AD62)*'Fixed data'!$C$3</f>
        <v>-1.7798919755342618E-2</v>
      </c>
      <c r="AE63" s="35">
        <f>AVERAGE(AE61:AE62)*'Fixed data'!$C$3</f>
        <v>-1.8134258553395354E-2</v>
      </c>
      <c r="AF63" s="35">
        <f>AVERAGE(AF61:AF62)*'Fixed data'!$C$3</f>
        <v>-1.8450091499998905E-2</v>
      </c>
      <c r="AG63" s="35">
        <f>AVERAGE(AG61:AG62)*'Fixed data'!$C$3</f>
        <v>-1.8746418595153268E-2</v>
      </c>
      <c r="AH63" s="35">
        <f>AVERAGE(AH61:AH62)*'Fixed data'!$C$3</f>
        <v>-1.9023239838858445E-2</v>
      </c>
      <c r="AI63" s="35">
        <f>AVERAGE(AI61:AI62)*'Fixed data'!$C$3</f>
        <v>-1.9280555231114431E-2</v>
      </c>
      <c r="AJ63" s="35">
        <f>AVERAGE(AJ61:AJ62)*'Fixed data'!$C$3</f>
        <v>-1.9528117697645831E-2</v>
      </c>
      <c r="AK63" s="35">
        <f>AVERAGE(AK61:AK62)*'Fixed data'!$C$3</f>
        <v>-1.9775680164177221E-2</v>
      </c>
      <c r="AL63" s="35">
        <f>AVERAGE(AL61:AL62)*'Fixed data'!$C$3</f>
        <v>-2.0023242630708621E-2</v>
      </c>
      <c r="AM63" s="35">
        <f>AVERAGE(AM61:AM62)*'Fixed data'!$C$3</f>
        <v>-2.0270805097240014E-2</v>
      </c>
      <c r="AN63" s="35">
        <f>AVERAGE(AN61:AN62)*'Fixed data'!$C$3</f>
        <v>-2.0518367563771411E-2</v>
      </c>
      <c r="AO63" s="35">
        <f>AVERAGE(AO61:AO62)*'Fixed data'!$C$3</f>
        <v>-2.0765930030302804E-2</v>
      </c>
      <c r="AP63" s="35">
        <f>AVERAGE(AP61:AP62)*'Fixed data'!$C$3</f>
        <v>-2.10134924968342E-2</v>
      </c>
      <c r="AQ63" s="35">
        <f>AVERAGE(AQ61:AQ62)*'Fixed data'!$C$3</f>
        <v>-2.1261054963365594E-2</v>
      </c>
      <c r="AR63" s="35">
        <f>AVERAGE(AR61:AR62)*'Fixed data'!$C$3</f>
        <v>-2.150861742989699E-2</v>
      </c>
      <c r="AS63" s="35">
        <f>AVERAGE(AS61:AS62)*'Fixed data'!$C$3</f>
        <v>-2.1756179896428383E-2</v>
      </c>
      <c r="AT63" s="35">
        <f>AVERAGE(AT61:AT62)*'Fixed data'!$C$3</f>
        <v>-2.200374236295978E-2</v>
      </c>
      <c r="AU63" s="35">
        <f>AVERAGE(AU61:AU62)*'Fixed data'!$C$3</f>
        <v>-2.2251304829491173E-2</v>
      </c>
      <c r="AV63" s="35">
        <f>AVERAGE(AV61:AV62)*'Fixed data'!$C$3</f>
        <v>-2.2498867296022573E-2</v>
      </c>
      <c r="AW63" s="35">
        <f>AVERAGE(AW61:AW62)*'Fixed data'!$C$3</f>
        <v>-2.2746429762553963E-2</v>
      </c>
      <c r="AX63" s="35">
        <f>AVERAGE(AX61:AX62)*'Fixed data'!$C$3</f>
        <v>-2.2555110571478638E-2</v>
      </c>
      <c r="AY63" s="35">
        <f>AVERAGE(AY61:AY62)*'Fixed data'!$C$3</f>
        <v>-2.1925983056129923E-2</v>
      </c>
      <c r="AZ63" s="35">
        <f>AVERAGE(AZ61:AZ62)*'Fixed data'!$C$3</f>
        <v>-2.1306859007447873E-2</v>
      </c>
      <c r="BA63" s="35">
        <f>AVERAGE(BA61:BA62)*'Fixed data'!$C$3</f>
        <v>-2.0720750692099159E-2</v>
      </c>
      <c r="BB63" s="35">
        <f>AVERAGE(BB61:BB62)*'Fixed data'!$C$3</f>
        <v>-2.0205482376750444E-2</v>
      </c>
      <c r="BC63" s="35">
        <f>AVERAGE(BC61:BC62)*'Fixed data'!$C$3</f>
        <v>-1.9811071394735064E-2</v>
      </c>
      <c r="BD63" s="35">
        <f>AVERAGE(BD61:BD62)*'Fixed data'!$C$3</f>
        <v>-1.9491507523830793E-2</v>
      </c>
    </row>
    <row r="64" spans="1:56" ht="15.75" thickBot="1" x14ac:dyDescent="0.35">
      <c r="A64" s="115"/>
      <c r="B64" s="12" t="s">
        <v>95</v>
      </c>
      <c r="C64" s="12" t="s">
        <v>45</v>
      </c>
      <c r="D64" s="12" t="s">
        <v>40</v>
      </c>
      <c r="E64" s="54">
        <f t="shared" ref="E64:BD64" si="13">E29+E60+E63</f>
        <v>-5.4830000000000048E-4</v>
      </c>
      <c r="F64" s="54">
        <f t="shared" si="13"/>
        <v>-4.701827111111119E-3</v>
      </c>
      <c r="G64" s="54">
        <f t="shared" si="13"/>
        <v>-1.36062360888889E-2</v>
      </c>
      <c r="H64" s="54">
        <f t="shared" si="13"/>
        <v>-2.8307276888888889E-2</v>
      </c>
      <c r="I64" s="54">
        <f t="shared" si="13"/>
        <v>-4.8306924355555551E-2</v>
      </c>
      <c r="J64" s="54">
        <f t="shared" si="13"/>
        <v>-2.0334365600000008E-2</v>
      </c>
      <c r="K64" s="54">
        <f t="shared" si="13"/>
        <v>1.2776480562962933E-2</v>
      </c>
      <c r="L64" s="54">
        <f t="shared" si="13"/>
        <v>4.1493415081481452E-2</v>
      </c>
      <c r="M64" s="54">
        <f t="shared" si="13"/>
        <v>-1.5034867970370389E-2</v>
      </c>
      <c r="N64" s="54">
        <f t="shared" si="13"/>
        <v>-1.7995057925925928E-2</v>
      </c>
      <c r="O64" s="54">
        <f t="shared" si="13"/>
        <v>-2.0417959303703711E-2</v>
      </c>
      <c r="P64" s="54">
        <f t="shared" si="13"/>
        <v>-2.228614871481481E-2</v>
      </c>
      <c r="Q64" s="54">
        <f t="shared" si="13"/>
        <v>-2.3581331600925941E-2</v>
      </c>
      <c r="R64" s="54">
        <f t="shared" si="13"/>
        <v>-2.4284298675787037E-2</v>
      </c>
      <c r="S64" s="54">
        <f t="shared" si="13"/>
        <v>-2.4374880188835681E-2</v>
      </c>
      <c r="T64" s="54">
        <f t="shared" si="13"/>
        <v>-2.547779264703165E-2</v>
      </c>
      <c r="U64" s="54">
        <f t="shared" si="13"/>
        <v>-2.6443825113854479E-2</v>
      </c>
      <c r="V64" s="54">
        <f t="shared" si="13"/>
        <v>-2.7273496997390463E-2</v>
      </c>
      <c r="W64" s="54">
        <f t="shared" si="13"/>
        <v>-2.7967332899806668E-2</v>
      </c>
      <c r="X64" s="54">
        <f t="shared" si="13"/>
        <v>-2.8525862669291899E-2</v>
      </c>
      <c r="Y64" s="54">
        <f t="shared" si="13"/>
        <v>-2.9382084432130605E-2</v>
      </c>
      <c r="Z64" s="54">
        <f t="shared" si="13"/>
        <v>-3.0218800343520123E-2</v>
      </c>
      <c r="AA64" s="54">
        <f t="shared" si="13"/>
        <v>-3.1036010403460448E-2</v>
      </c>
      <c r="AB64" s="54">
        <f t="shared" si="13"/>
        <v>-3.18337146119516E-2</v>
      </c>
      <c r="AC64" s="54">
        <f t="shared" si="13"/>
        <v>-3.2611912968993552E-2</v>
      </c>
      <c r="AD64" s="54">
        <f t="shared" si="13"/>
        <v>-3.3370605474586319E-2</v>
      </c>
      <c r="AE64" s="54">
        <f t="shared" si="13"/>
        <v>-3.4109792128729902E-2</v>
      </c>
      <c r="AF64" s="54">
        <f t="shared" si="13"/>
        <v>-3.4829472931424285E-2</v>
      </c>
      <c r="AG64" s="54">
        <f t="shared" si="13"/>
        <v>-3.5529647882669491E-2</v>
      </c>
      <c r="AH64" s="54">
        <f t="shared" si="13"/>
        <v>-3.6210316982465511E-2</v>
      </c>
      <c r="AI64" s="54">
        <f t="shared" si="13"/>
        <v>-3.687148023081234E-2</v>
      </c>
      <c r="AJ64" s="54">
        <f t="shared" si="13"/>
        <v>-3.7119042697343743E-2</v>
      </c>
      <c r="AK64" s="54">
        <f t="shared" si="13"/>
        <v>-3.7366605163875133E-2</v>
      </c>
      <c r="AL64" s="54">
        <f t="shared" si="13"/>
        <v>-3.7614167630406529E-2</v>
      </c>
      <c r="AM64" s="54">
        <f t="shared" si="13"/>
        <v>-3.7861730096937926E-2</v>
      </c>
      <c r="AN64" s="54">
        <f t="shared" si="13"/>
        <v>-3.8109292563469316E-2</v>
      </c>
      <c r="AO64" s="54">
        <f t="shared" si="13"/>
        <v>-3.8356855030000712E-2</v>
      </c>
      <c r="AP64" s="54">
        <f t="shared" si="13"/>
        <v>-3.8604417496532109E-2</v>
      </c>
      <c r="AQ64" s="54">
        <f t="shared" si="13"/>
        <v>-3.8851979963063499E-2</v>
      </c>
      <c r="AR64" s="54">
        <f t="shared" si="13"/>
        <v>-3.9099542429594902E-2</v>
      </c>
      <c r="AS64" s="54">
        <f t="shared" si="13"/>
        <v>-3.9347104896126292E-2</v>
      </c>
      <c r="AT64" s="54">
        <f t="shared" si="13"/>
        <v>-3.9594667362657689E-2</v>
      </c>
      <c r="AU64" s="54">
        <f t="shared" si="13"/>
        <v>-3.9842229829189085E-2</v>
      </c>
      <c r="AV64" s="54">
        <f t="shared" si="13"/>
        <v>-4.0089792295720482E-2</v>
      </c>
      <c r="AW64" s="54">
        <f t="shared" si="13"/>
        <v>-4.0337354762251872E-2</v>
      </c>
      <c r="AX64" s="54">
        <f t="shared" si="13"/>
        <v>-3.5602747190154584E-2</v>
      </c>
      <c r="AY64" s="54">
        <f t="shared" si="13"/>
        <v>-3.4929175230361424E-2</v>
      </c>
      <c r="AZ64" s="54">
        <f t="shared" si="13"/>
        <v>-3.39402734039016E-2</v>
      </c>
      <c r="BA64" s="54">
        <f t="shared" si="13"/>
        <v>-3.2356831755219549E-2</v>
      </c>
      <c r="BB64" s="54">
        <f t="shared" si="13"/>
        <v>-2.9905563439870834E-2</v>
      </c>
      <c r="BC64" s="54">
        <f t="shared" si="13"/>
        <v>-2.6442708013411007E-2</v>
      </c>
      <c r="BD64" s="54">
        <f t="shared" si="13"/>
        <v>-2.609232932769192E-2</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1.6666760685663681E-2</v>
      </c>
      <c r="H68" s="82">
        <f>'Fixed data'!$G$8*H89/1000000</f>
        <v>6.6666728849954851E-2</v>
      </c>
      <c r="I68" s="82">
        <f>'Fixed data'!$G$8*I89/1000000</f>
        <v>0.11666669701424601</v>
      </c>
      <c r="J68" s="82">
        <f>'Fixed data'!$G$8*J89/1000000</f>
        <v>0.18333342586420084</v>
      </c>
      <c r="K68" s="82">
        <f>'Fixed data'!$G$8*K89/1000000</f>
        <v>0.23333339402849201</v>
      </c>
      <c r="L68" s="82">
        <f>'Fixed data'!$G$8*L89/1000000</f>
        <v>0.23333339402849201</v>
      </c>
      <c r="M68" s="82">
        <f>'Fixed data'!$G$8*M89/1000000</f>
        <v>0.23333339402849201</v>
      </c>
      <c r="N68" s="82">
        <f>'Fixed data'!$G$8*N89/1000000</f>
        <v>0.23333339402849201</v>
      </c>
      <c r="O68" s="82">
        <f>'Fixed data'!$G$8*O89/1000000</f>
        <v>0.23333339402849201</v>
      </c>
      <c r="P68" s="82">
        <f>'Fixed data'!$G$8*P89/1000000</f>
        <v>0.23333339402849201</v>
      </c>
      <c r="Q68" s="82">
        <f>'Fixed data'!$G$8*Q89/1000000</f>
        <v>0.23333339402849201</v>
      </c>
      <c r="R68" s="82">
        <f>'Fixed data'!$G$8*R89/1000000</f>
        <v>0.23333339402849201</v>
      </c>
      <c r="S68" s="82">
        <f>'Fixed data'!$G$8*S89/1000000</f>
        <v>0.23333339402849201</v>
      </c>
      <c r="T68" s="82">
        <f>'Fixed data'!$G$8*T89/1000000</f>
        <v>0.23333339402849201</v>
      </c>
      <c r="U68" s="82">
        <f>'Fixed data'!$G$8*U89/1000000</f>
        <v>0.23333339402849201</v>
      </c>
      <c r="V68" s="82">
        <f>'Fixed data'!$G$8*V89/1000000</f>
        <v>0.23333339402849201</v>
      </c>
      <c r="W68" s="82">
        <f>'Fixed data'!$G$8*W89/1000000</f>
        <v>0.23333339402849201</v>
      </c>
      <c r="X68" s="82">
        <f>'Fixed data'!$G$8*X89/1000000</f>
        <v>0.23333339402849201</v>
      </c>
      <c r="Y68" s="82">
        <f>'Fixed data'!$G$8*Y89/1000000</f>
        <v>0.23333339402849201</v>
      </c>
      <c r="Z68" s="82">
        <f>'Fixed data'!$G$8*Z89/1000000</f>
        <v>0.23333339402849201</v>
      </c>
      <c r="AA68" s="82">
        <f>'Fixed data'!$G$8*AA89/1000000</f>
        <v>0.23333339402849201</v>
      </c>
      <c r="AB68" s="82">
        <f>'Fixed data'!$G$8*AB89/1000000</f>
        <v>0.23333339402849201</v>
      </c>
      <c r="AC68" s="82">
        <f>'Fixed data'!$G$8*AC89/1000000</f>
        <v>0.23333339402849201</v>
      </c>
      <c r="AD68" s="82">
        <f>'Fixed data'!$G$8*AD89/1000000</f>
        <v>0.23333339402849201</v>
      </c>
      <c r="AE68" s="82">
        <f>'Fixed data'!$G$8*AE89/1000000</f>
        <v>0.23333339402849201</v>
      </c>
      <c r="AF68" s="82">
        <f>'Fixed data'!$G$8*AF89/1000000</f>
        <v>0.23333339402849201</v>
      </c>
      <c r="AG68" s="82">
        <f>'Fixed data'!$G$8*AG89/1000000</f>
        <v>0.23333339402849201</v>
      </c>
      <c r="AH68" s="82">
        <f>'Fixed data'!$G$8*AH89/1000000</f>
        <v>0.23333339402849201</v>
      </c>
      <c r="AI68" s="82">
        <f>'Fixed data'!$G$8*AI89/1000000</f>
        <v>0.23333339402849201</v>
      </c>
      <c r="AJ68" s="82">
        <f>'Fixed data'!$G$8*AJ89/1000000</f>
        <v>0.23333339402849201</v>
      </c>
      <c r="AK68" s="82">
        <f>'Fixed data'!$G$8*AK89/1000000</f>
        <v>0.23333339402849201</v>
      </c>
      <c r="AL68" s="82">
        <f>'Fixed data'!$G$8*AL89/1000000</f>
        <v>0.23333339402849201</v>
      </c>
      <c r="AM68" s="82">
        <f>'Fixed data'!$G$8*AM89/1000000</f>
        <v>0.23333339402849201</v>
      </c>
      <c r="AN68" s="82">
        <f>'Fixed data'!$G$8*AN89/1000000</f>
        <v>0.23333339402849201</v>
      </c>
      <c r="AO68" s="82">
        <f>'Fixed data'!$G$8*AO89/1000000</f>
        <v>0.23333339402849201</v>
      </c>
      <c r="AP68" s="82">
        <f>'Fixed data'!$G$8*AP89/1000000</f>
        <v>0.23333339402849201</v>
      </c>
      <c r="AQ68" s="82">
        <f>'Fixed data'!$G$8*AQ89/1000000</f>
        <v>0.23333339402849201</v>
      </c>
      <c r="AR68" s="82">
        <f>'Fixed data'!$G$8*AR89/1000000</f>
        <v>0.23333339402849201</v>
      </c>
      <c r="AS68" s="82">
        <f>'Fixed data'!$G$8*AS89/1000000</f>
        <v>0.23333339402849201</v>
      </c>
      <c r="AT68" s="82">
        <f>'Fixed data'!$G$8*AT89/1000000</f>
        <v>0.23333339402849201</v>
      </c>
      <c r="AU68" s="82">
        <f>'Fixed data'!$G$8*AU89/1000000</f>
        <v>0.23333339402849201</v>
      </c>
      <c r="AV68" s="82">
        <f>'Fixed data'!$G$8*AV89/1000000</f>
        <v>0.23333339402849201</v>
      </c>
      <c r="AW68" s="82">
        <f>'Fixed data'!$G$8*AW89/1000000</f>
        <v>0.23333339402849201</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1.6666760685663681E-2</v>
      </c>
      <c r="H76" s="54">
        <f t="shared" si="14"/>
        <v>6.6666728849954851E-2</v>
      </c>
      <c r="I76" s="54">
        <f t="shared" si="14"/>
        <v>0.11666669701424601</v>
      </c>
      <c r="J76" s="54">
        <f t="shared" si="14"/>
        <v>0.18333342586420084</v>
      </c>
      <c r="K76" s="54">
        <f t="shared" si="14"/>
        <v>0.23333339402849201</v>
      </c>
      <c r="L76" s="54">
        <f t="shared" si="14"/>
        <v>0.23333339402849201</v>
      </c>
      <c r="M76" s="54">
        <f t="shared" si="14"/>
        <v>0.23333339402849201</v>
      </c>
      <c r="N76" s="54">
        <f t="shared" si="14"/>
        <v>0.23333339402849201</v>
      </c>
      <c r="O76" s="54">
        <f t="shared" si="14"/>
        <v>0.23333339402849201</v>
      </c>
      <c r="P76" s="54">
        <f t="shared" si="14"/>
        <v>0.23333339402849201</v>
      </c>
      <c r="Q76" s="54">
        <f t="shared" si="14"/>
        <v>0.23333339402849201</v>
      </c>
      <c r="R76" s="54">
        <f t="shared" si="14"/>
        <v>0.23333339402849201</v>
      </c>
      <c r="S76" s="54">
        <f t="shared" si="14"/>
        <v>0.23333339402849201</v>
      </c>
      <c r="T76" s="54">
        <f t="shared" si="14"/>
        <v>0.23333339402849201</v>
      </c>
      <c r="U76" s="54">
        <f t="shared" si="14"/>
        <v>0.23333339402849201</v>
      </c>
      <c r="V76" s="54">
        <f t="shared" si="14"/>
        <v>0.23333339402849201</v>
      </c>
      <c r="W76" s="54">
        <f t="shared" si="14"/>
        <v>0.23333339402849201</v>
      </c>
      <c r="X76" s="54">
        <f t="shared" si="14"/>
        <v>0.23333339402849201</v>
      </c>
      <c r="Y76" s="54">
        <f t="shared" si="14"/>
        <v>0.23333339402849201</v>
      </c>
      <c r="Z76" s="54">
        <f t="shared" si="14"/>
        <v>0.23333339402849201</v>
      </c>
      <c r="AA76" s="54">
        <f t="shared" si="14"/>
        <v>0.23333339402849201</v>
      </c>
      <c r="AB76" s="54">
        <f t="shared" si="14"/>
        <v>0.23333339402849201</v>
      </c>
      <c r="AC76" s="54">
        <f t="shared" si="14"/>
        <v>0.23333339402849201</v>
      </c>
      <c r="AD76" s="54">
        <f t="shared" si="14"/>
        <v>0.23333339402849201</v>
      </c>
      <c r="AE76" s="54">
        <f t="shared" si="14"/>
        <v>0.23333339402849201</v>
      </c>
      <c r="AF76" s="54">
        <f t="shared" si="14"/>
        <v>0.23333339402849201</v>
      </c>
      <c r="AG76" s="54">
        <f t="shared" si="14"/>
        <v>0.23333339402849201</v>
      </c>
      <c r="AH76" s="54">
        <f t="shared" si="14"/>
        <v>0.23333339402849201</v>
      </c>
      <c r="AI76" s="54">
        <f t="shared" si="14"/>
        <v>0.23333339402849201</v>
      </c>
      <c r="AJ76" s="54">
        <f t="shared" si="14"/>
        <v>0.23333339402849201</v>
      </c>
      <c r="AK76" s="54">
        <f t="shared" si="14"/>
        <v>0.23333339402849201</v>
      </c>
      <c r="AL76" s="54">
        <f t="shared" si="14"/>
        <v>0.23333339402849201</v>
      </c>
      <c r="AM76" s="54">
        <f t="shared" si="14"/>
        <v>0.23333339402849201</v>
      </c>
      <c r="AN76" s="54">
        <f t="shared" si="14"/>
        <v>0.23333339402849201</v>
      </c>
      <c r="AO76" s="54">
        <f t="shared" si="14"/>
        <v>0.23333339402849201</v>
      </c>
      <c r="AP76" s="54">
        <f t="shared" si="14"/>
        <v>0.23333339402849201</v>
      </c>
      <c r="AQ76" s="54">
        <f t="shared" si="14"/>
        <v>0.23333339402849201</v>
      </c>
      <c r="AR76" s="54">
        <f t="shared" si="14"/>
        <v>0.23333339402849201</v>
      </c>
      <c r="AS76" s="54">
        <f t="shared" si="14"/>
        <v>0.23333339402849201</v>
      </c>
      <c r="AT76" s="54">
        <f t="shared" si="14"/>
        <v>0.23333339402849201</v>
      </c>
      <c r="AU76" s="54">
        <f t="shared" si="14"/>
        <v>0.23333339402849201</v>
      </c>
      <c r="AV76" s="54">
        <f t="shared" si="14"/>
        <v>0.23333339402849201</v>
      </c>
      <c r="AW76" s="54">
        <f t="shared" si="14"/>
        <v>0.23333339402849201</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-5.4830000000000048E-4</v>
      </c>
      <c r="F77" s="55">
        <f>IF('Fixed data'!$G$19=FALSE,F64+F76,F64)</f>
        <v>-4.701827111111119E-3</v>
      </c>
      <c r="G77" s="55">
        <f>IF('Fixed data'!$G$19=FALSE,G64+G76,G64)</f>
        <v>3.0605245967747809E-3</v>
      </c>
      <c r="H77" s="55">
        <f>IF('Fixed data'!$G$19=FALSE,H64+H76,H64)</f>
        <v>3.8359451961065966E-2</v>
      </c>
      <c r="I77" s="55">
        <f>IF('Fixed data'!$G$19=FALSE,I64+I76,I64)</f>
        <v>6.8359772658690449E-2</v>
      </c>
      <c r="J77" s="55">
        <f>IF('Fixed data'!$G$19=FALSE,J64+J76,J64)</f>
        <v>0.16299906026420083</v>
      </c>
      <c r="K77" s="55">
        <f>IF('Fixed data'!$G$19=FALSE,K64+K76,K64)</f>
        <v>0.24610987459145495</v>
      </c>
      <c r="L77" s="55">
        <f>IF('Fixed data'!$G$19=FALSE,L64+L76,L64)</f>
        <v>0.27482680910997348</v>
      </c>
      <c r="M77" s="55">
        <f>IF('Fixed data'!$G$19=FALSE,M64+M76,M64)</f>
        <v>0.21829852605812161</v>
      </c>
      <c r="N77" s="55">
        <f>IF('Fixed data'!$G$19=FALSE,N64+N76,N64)</f>
        <v>0.21533833610256609</v>
      </c>
      <c r="O77" s="55">
        <f>IF('Fixed data'!$G$19=FALSE,O64+O76,O64)</f>
        <v>0.2129154347247883</v>
      </c>
      <c r="P77" s="55">
        <f>IF('Fixed data'!$G$19=FALSE,P64+P76,P64)</f>
        <v>0.21104724531367719</v>
      </c>
      <c r="Q77" s="55">
        <f>IF('Fixed data'!$G$19=FALSE,Q64+Q76,Q64)</f>
        <v>0.20975206242756608</v>
      </c>
      <c r="R77" s="55">
        <f>IF('Fixed data'!$G$19=FALSE,R64+R76,R64)</f>
        <v>0.20904909535270497</v>
      </c>
      <c r="S77" s="55">
        <f>IF('Fixed data'!$G$19=FALSE,S64+S76,S64)</f>
        <v>0.20895851383965633</v>
      </c>
      <c r="T77" s="55">
        <f>IF('Fixed data'!$G$19=FALSE,T64+T76,T64)</f>
        <v>0.20785560138146036</v>
      </c>
      <c r="U77" s="55">
        <f>IF('Fixed data'!$G$19=FALSE,U64+U76,U64)</f>
        <v>0.20688956891463753</v>
      </c>
      <c r="V77" s="55">
        <f>IF('Fixed data'!$G$19=FALSE,V64+V76,V64)</f>
        <v>0.20605989703110156</v>
      </c>
      <c r="W77" s="55">
        <f>IF('Fixed data'!$G$19=FALSE,W64+W76,W64)</f>
        <v>0.20536606112868536</v>
      </c>
      <c r="X77" s="55">
        <f>IF('Fixed data'!$G$19=FALSE,X64+X76,X64)</f>
        <v>0.2048075313592001</v>
      </c>
      <c r="Y77" s="55">
        <f>IF('Fixed data'!$G$19=FALSE,Y64+Y76,Y64)</f>
        <v>0.2039513095963614</v>
      </c>
      <c r="Z77" s="55">
        <f>IF('Fixed data'!$G$19=FALSE,Z64+Z76,Z64)</f>
        <v>0.20311459368497189</v>
      </c>
      <c r="AA77" s="55">
        <f>IF('Fixed data'!$G$19=FALSE,AA64+AA76,AA64)</f>
        <v>0.20229738362503158</v>
      </c>
      <c r="AB77" s="55">
        <f>IF('Fixed data'!$G$19=FALSE,AB64+AB76,AB64)</f>
        <v>0.2014996794165404</v>
      </c>
      <c r="AC77" s="55">
        <f>IF('Fixed data'!$G$19=FALSE,AC64+AC76,AC64)</f>
        <v>0.20072148105949847</v>
      </c>
      <c r="AD77" s="55">
        <f>IF('Fixed data'!$G$19=FALSE,AD64+AD76,AD64)</f>
        <v>0.1999627885539057</v>
      </c>
      <c r="AE77" s="55">
        <f>IF('Fixed data'!$G$19=FALSE,AE64+AE76,AE64)</f>
        <v>0.19922360189976213</v>
      </c>
      <c r="AF77" s="55">
        <f>IF('Fixed data'!$G$19=FALSE,AF64+AF76,AF64)</f>
        <v>0.19850392109706771</v>
      </c>
      <c r="AG77" s="55">
        <f>IF('Fixed data'!$G$19=FALSE,AG64+AG76,AG64)</f>
        <v>0.19780374614582252</v>
      </c>
      <c r="AH77" s="55">
        <f>IF('Fixed data'!$G$19=FALSE,AH64+AH76,AH64)</f>
        <v>0.1971230770460265</v>
      </c>
      <c r="AI77" s="55">
        <f>IF('Fixed data'!$G$19=FALSE,AI64+AI76,AI64)</f>
        <v>0.19646191379767969</v>
      </c>
      <c r="AJ77" s="55">
        <f>IF('Fixed data'!$G$19=FALSE,AJ64+AJ76,AJ64)</f>
        <v>0.19621435133114828</v>
      </c>
      <c r="AK77" s="55">
        <f>IF('Fixed data'!$G$19=FALSE,AK64+AK76,AK64)</f>
        <v>0.19596678886461688</v>
      </c>
      <c r="AL77" s="55">
        <f>IF('Fixed data'!$G$19=FALSE,AL64+AL76,AL64)</f>
        <v>0.19571922639808548</v>
      </c>
      <c r="AM77" s="55">
        <f>IF('Fixed data'!$G$19=FALSE,AM64+AM76,AM64)</f>
        <v>0.19547166393155407</v>
      </c>
      <c r="AN77" s="55">
        <f>IF('Fixed data'!$G$19=FALSE,AN64+AN76,AN64)</f>
        <v>0.1952241014650227</v>
      </c>
      <c r="AO77" s="55">
        <f>IF('Fixed data'!$G$19=FALSE,AO64+AO76,AO64)</f>
        <v>0.19497653899849129</v>
      </c>
      <c r="AP77" s="55">
        <f>IF('Fixed data'!$G$19=FALSE,AP64+AP76,AP64)</f>
        <v>0.19472897653195992</v>
      </c>
      <c r="AQ77" s="55">
        <f>IF('Fixed data'!$G$19=FALSE,AQ64+AQ76,AQ64)</f>
        <v>0.19448141406542852</v>
      </c>
      <c r="AR77" s="55">
        <f>IF('Fixed data'!$G$19=FALSE,AR64+AR76,AR64)</f>
        <v>0.19423385159889711</v>
      </c>
      <c r="AS77" s="55">
        <f>IF('Fixed data'!$G$19=FALSE,AS64+AS76,AS64)</f>
        <v>0.19398628913236571</v>
      </c>
      <c r="AT77" s="55">
        <f>IF('Fixed data'!$G$19=FALSE,AT64+AT76,AT64)</f>
        <v>0.19373872666583433</v>
      </c>
      <c r="AU77" s="55">
        <f>IF('Fixed data'!$G$19=FALSE,AU64+AU76,AU64)</f>
        <v>0.19349116419930293</v>
      </c>
      <c r="AV77" s="55">
        <f>IF('Fixed data'!$G$19=FALSE,AV64+AV76,AV64)</f>
        <v>0.19324360173277152</v>
      </c>
      <c r="AW77" s="55">
        <f>IF('Fixed data'!$G$19=FALSE,AW64+AW76,AW64)</f>
        <v>0.19299603926624015</v>
      </c>
      <c r="AX77" s="55">
        <f>IF('Fixed data'!$G$19=FALSE,AX64+AX76,AX64)</f>
        <v>-3.5602747190154584E-2</v>
      </c>
      <c r="AY77" s="55">
        <f>IF('Fixed data'!$G$19=FALSE,AY64+AY76,AY64)</f>
        <v>-3.4929175230361424E-2</v>
      </c>
      <c r="AZ77" s="55">
        <f>IF('Fixed data'!$G$19=FALSE,AZ64+AZ76,AZ64)</f>
        <v>-3.39402734039016E-2</v>
      </c>
      <c r="BA77" s="55">
        <f>IF('Fixed data'!$G$19=FALSE,BA64+BA76,BA64)</f>
        <v>-3.2356831755219549E-2</v>
      </c>
      <c r="BB77" s="55">
        <f>IF('Fixed data'!$G$19=FALSE,BB64+BB76,BB64)</f>
        <v>-2.9905563439870834E-2</v>
      </c>
      <c r="BC77" s="55">
        <f>IF('Fixed data'!$G$19=FALSE,BC64+BC76,BC64)</f>
        <v>-2.6442708013411007E-2</v>
      </c>
      <c r="BD77" s="55">
        <f>IF('Fixed data'!$G$19=FALSE,BD64+BD76,BD64)</f>
        <v>-2.609232932769192E-2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-5.2975845410628065E-4</v>
      </c>
      <c r="F80" s="56">
        <f t="shared" ref="F80:BD80" si="15">F77*F78</f>
        <v>-4.3892059194950818E-3</v>
      </c>
      <c r="G80" s="56">
        <f t="shared" si="15"/>
        <v>2.7604178355785792E-3</v>
      </c>
      <c r="H80" s="56">
        <f t="shared" si="15"/>
        <v>3.3428046270247695E-2</v>
      </c>
      <c r="I80" s="56">
        <f t="shared" si="15"/>
        <v>5.7557094271166356E-2</v>
      </c>
      <c r="J80" s="56">
        <f t="shared" si="15"/>
        <v>0.1325998405464856</v>
      </c>
      <c r="K80" s="56">
        <f t="shared" si="15"/>
        <v>0.19344013676391192</v>
      </c>
      <c r="L80" s="56">
        <f t="shared" si="15"/>
        <v>0.20870665479615139</v>
      </c>
      <c r="M80" s="56">
        <f t="shared" si="15"/>
        <v>0.1601723897521854</v>
      </c>
      <c r="N80" s="56">
        <f t="shared" si="15"/>
        <v>0.15265739777606735</v>
      </c>
      <c r="O80" s="56">
        <f t="shared" si="15"/>
        <v>0.14583551440154335</v>
      </c>
      <c r="P80" s="56">
        <f t="shared" si="15"/>
        <v>0.1396675420985202</v>
      </c>
      <c r="Q80" s="56">
        <f t="shared" si="15"/>
        <v>0.13411633980315169</v>
      </c>
      <c r="R80" s="56">
        <f t="shared" si="15"/>
        <v>0.12914672438271299</v>
      </c>
      <c r="S80" s="56">
        <f t="shared" si="15"/>
        <v>0.12472537659267234</v>
      </c>
      <c r="T80" s="56">
        <f t="shared" si="15"/>
        <v>0.11987155409972054</v>
      </c>
      <c r="U80" s="56">
        <f t="shared" si="15"/>
        <v>0.11527964972482647</v>
      </c>
      <c r="V80" s="56">
        <f t="shared" si="15"/>
        <v>0.11093464098128467</v>
      </c>
      <c r="W80" s="56">
        <f t="shared" si="15"/>
        <v>0.10682232530840481</v>
      </c>
      <c r="X80" s="56">
        <f t="shared" si="15"/>
        <v>0.10292927813580351</v>
      </c>
      <c r="Y80" s="56">
        <f t="shared" si="15"/>
        <v>9.9032821534582482E-2</v>
      </c>
      <c r="Z80" s="56">
        <f t="shared" si="15"/>
        <v>9.5291339743067374E-2</v>
      </c>
      <c r="AA80" s="56">
        <f t="shared" si="15"/>
        <v>9.1698497708199198E-2</v>
      </c>
      <c r="AB80" s="56">
        <f t="shared" si="15"/>
        <v>8.8248222077916202E-2</v>
      </c>
      <c r="AC80" s="56">
        <f t="shared" si="15"/>
        <v>8.4934690392139869E-2</v>
      </c>
      <c r="AD80" s="56">
        <f t="shared" si="15"/>
        <v>8.1752320717503948E-2</v>
      </c>
      <c r="AE80" s="56">
        <f t="shared" si="15"/>
        <v>7.8695761707771164E-2</v>
      </c>
      <c r="AF80" s="56">
        <f t="shared" si="15"/>
        <v>7.5759883072609085E-2</v>
      </c>
      <c r="AG80" s="56">
        <f t="shared" si="15"/>
        <v>7.2939766438095466E-2</v>
      </c>
      <c r="AH80" s="56">
        <f t="shared" si="15"/>
        <v>7.023069658299351E-2</v>
      </c>
      <c r="AI80" s="56">
        <f t="shared" si="15"/>
        <v>7.8582240032815026E-2</v>
      </c>
      <c r="AJ80" s="56">
        <f t="shared" si="15"/>
        <v>7.6197299251046707E-2</v>
      </c>
      <c r="AK80" s="56">
        <f t="shared" si="15"/>
        <v>7.3884622890320648E-2</v>
      </c>
      <c r="AL80" s="56">
        <f t="shared" si="15"/>
        <v>7.1642024604594068E-2</v>
      </c>
      <c r="AM80" s="56">
        <f t="shared" si="15"/>
        <v>6.9467384103254884E-2</v>
      </c>
      <c r="AN80" s="56">
        <f t="shared" si="15"/>
        <v>6.735864515798945E-2</v>
      </c>
      <c r="AO80" s="56">
        <f t="shared" si="15"/>
        <v>6.5313813669717585E-2</v>
      </c>
      <c r="AP80" s="56">
        <f t="shared" si="15"/>
        <v>6.3330955793787155E-2</v>
      </c>
      <c r="AQ80" s="56">
        <f t="shared" si="15"/>
        <v>6.1408196121673968E-2</v>
      </c>
      <c r="AR80" s="56">
        <f t="shared" si="15"/>
        <v>5.9543715917486334E-2</v>
      </c>
      <c r="AS80" s="56">
        <f t="shared" si="15"/>
        <v>5.7735751407623583E-2</v>
      </c>
      <c r="AT80" s="56">
        <f t="shared" si="15"/>
        <v>5.5982592121989118E-2</v>
      </c>
      <c r="AU80" s="56">
        <f t="shared" si="15"/>
        <v>5.4282579285205017E-2</v>
      </c>
      <c r="AV80" s="56">
        <f t="shared" si="15"/>
        <v>5.2634104256323137E-2</v>
      </c>
      <c r="AW80" s="56">
        <f t="shared" si="15"/>
        <v>5.1035607015572297E-2</v>
      </c>
      <c r="AX80" s="56">
        <f t="shared" si="15"/>
        <v>-9.1405256982538229E-3</v>
      </c>
      <c r="AY80" s="56">
        <f t="shared" si="15"/>
        <v>-8.7064030795997241E-3</v>
      </c>
      <c r="AZ80" s="56">
        <f t="shared" si="15"/>
        <v>-8.2135054676237239E-3</v>
      </c>
      <c r="BA80" s="56">
        <f t="shared" si="15"/>
        <v>-7.6022470750194563E-3</v>
      </c>
      <c r="BB80" s="56">
        <f t="shared" si="15"/>
        <v>-6.8216707457361657E-3</v>
      </c>
      <c r="BC80" s="56">
        <f t="shared" si="15"/>
        <v>-5.856086317157584E-3</v>
      </c>
      <c r="BD80" s="56">
        <f t="shared" si="15"/>
        <v>-5.6101847939036276E-3</v>
      </c>
    </row>
    <row r="81" spans="1:56" x14ac:dyDescent="0.3">
      <c r="A81" s="75"/>
      <c r="B81" s="15" t="s">
        <v>18</v>
      </c>
      <c r="C81" s="15"/>
      <c r="D81" s="14" t="s">
        <v>40</v>
      </c>
      <c r="E81" s="57">
        <f>+E80</f>
        <v>-5.2975845410628065E-4</v>
      </c>
      <c r="F81" s="57">
        <f t="shared" ref="F81:BD81" si="16">+E81+F80</f>
        <v>-4.9189643736013621E-3</v>
      </c>
      <c r="G81" s="57">
        <f t="shared" si="16"/>
        <v>-2.1585465380227829E-3</v>
      </c>
      <c r="H81" s="57">
        <f t="shared" si="16"/>
        <v>3.1269499732224912E-2</v>
      </c>
      <c r="I81" s="57">
        <f t="shared" si="16"/>
        <v>8.8826594003391268E-2</v>
      </c>
      <c r="J81" s="57">
        <f t="shared" si="16"/>
        <v>0.22142643454987687</v>
      </c>
      <c r="K81" s="57">
        <f t="shared" si="16"/>
        <v>0.41486657131378879</v>
      </c>
      <c r="L81" s="57">
        <f t="shared" si="16"/>
        <v>0.62357322610994015</v>
      </c>
      <c r="M81" s="57">
        <f t="shared" si="16"/>
        <v>0.78374561586212554</v>
      </c>
      <c r="N81" s="57">
        <f t="shared" si="16"/>
        <v>0.93640301363819289</v>
      </c>
      <c r="O81" s="57">
        <f t="shared" si="16"/>
        <v>1.0822385280397362</v>
      </c>
      <c r="P81" s="57">
        <f t="shared" si="16"/>
        <v>1.2219060701382565</v>
      </c>
      <c r="Q81" s="57">
        <f t="shared" si="16"/>
        <v>1.3560224099414082</v>
      </c>
      <c r="R81" s="57">
        <f t="shared" si="16"/>
        <v>1.4851691343241211</v>
      </c>
      <c r="S81" s="57">
        <f t="shared" si="16"/>
        <v>1.6098945109167935</v>
      </c>
      <c r="T81" s="57">
        <f t="shared" si="16"/>
        <v>1.7297660650165141</v>
      </c>
      <c r="U81" s="57">
        <f t="shared" si="16"/>
        <v>1.8450457147413406</v>
      </c>
      <c r="V81" s="57">
        <f t="shared" si="16"/>
        <v>1.9559803557226252</v>
      </c>
      <c r="W81" s="57">
        <f t="shared" si="16"/>
        <v>2.0628026810310298</v>
      </c>
      <c r="X81" s="57">
        <f t="shared" si="16"/>
        <v>2.1657319591668331</v>
      </c>
      <c r="Y81" s="57">
        <f t="shared" si="16"/>
        <v>2.2647647807014155</v>
      </c>
      <c r="Z81" s="57">
        <f t="shared" si="16"/>
        <v>2.360056120444483</v>
      </c>
      <c r="AA81" s="57">
        <f t="shared" si="16"/>
        <v>2.4517546181526821</v>
      </c>
      <c r="AB81" s="57">
        <f t="shared" si="16"/>
        <v>2.5400028402305983</v>
      </c>
      <c r="AC81" s="57">
        <f t="shared" si="16"/>
        <v>2.6249375306227383</v>
      </c>
      <c r="AD81" s="57">
        <f t="shared" si="16"/>
        <v>2.7066898513402422</v>
      </c>
      <c r="AE81" s="57">
        <f t="shared" si="16"/>
        <v>2.7853856130480135</v>
      </c>
      <c r="AF81" s="57">
        <f t="shared" si="16"/>
        <v>2.8611454961206224</v>
      </c>
      <c r="AG81" s="57">
        <f t="shared" si="16"/>
        <v>2.9340852625587179</v>
      </c>
      <c r="AH81" s="57">
        <f t="shared" si="16"/>
        <v>3.0043159591417115</v>
      </c>
      <c r="AI81" s="57">
        <f t="shared" si="16"/>
        <v>3.0828981991745263</v>
      </c>
      <c r="AJ81" s="57">
        <f t="shared" si="16"/>
        <v>3.159095498425573</v>
      </c>
      <c r="AK81" s="57">
        <f t="shared" si="16"/>
        <v>3.2329801213158937</v>
      </c>
      <c r="AL81" s="57">
        <f t="shared" si="16"/>
        <v>3.3046221459204879</v>
      </c>
      <c r="AM81" s="57">
        <f t="shared" si="16"/>
        <v>3.3740895300237428</v>
      </c>
      <c r="AN81" s="57">
        <f t="shared" si="16"/>
        <v>3.4414481751817321</v>
      </c>
      <c r="AO81" s="57">
        <f t="shared" si="16"/>
        <v>3.5067619888514496</v>
      </c>
      <c r="AP81" s="57">
        <f t="shared" si="16"/>
        <v>3.570092944645237</v>
      </c>
      <c r="AQ81" s="57">
        <f t="shared" si="16"/>
        <v>3.6315011407669111</v>
      </c>
      <c r="AR81" s="57">
        <f t="shared" si="16"/>
        <v>3.6910448566843974</v>
      </c>
      <c r="AS81" s="57">
        <f t="shared" si="16"/>
        <v>3.7487806080920212</v>
      </c>
      <c r="AT81" s="57">
        <f t="shared" si="16"/>
        <v>3.8047632002140102</v>
      </c>
      <c r="AU81" s="57">
        <f t="shared" si="16"/>
        <v>3.859045779499215</v>
      </c>
      <c r="AV81" s="57">
        <f t="shared" si="16"/>
        <v>3.911679883755538</v>
      </c>
      <c r="AW81" s="57">
        <f t="shared" si="16"/>
        <v>3.9627154907711102</v>
      </c>
      <c r="AX81" s="57">
        <f t="shared" si="16"/>
        <v>3.9535749650728564</v>
      </c>
      <c r="AY81" s="57">
        <f t="shared" si="16"/>
        <v>3.9448685619932569</v>
      </c>
      <c r="AZ81" s="57">
        <f t="shared" si="16"/>
        <v>3.9366550565256331</v>
      </c>
      <c r="BA81" s="57">
        <f t="shared" si="16"/>
        <v>3.9290528094506136</v>
      </c>
      <c r="BB81" s="57">
        <f t="shared" si="16"/>
        <v>3.9222311387048774</v>
      </c>
      <c r="BC81" s="57">
        <f t="shared" si="16"/>
        <v>3.9163750523877199</v>
      </c>
      <c r="BD81" s="57">
        <f t="shared" si="16"/>
        <v>3.9107648675938163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44247.5</v>
      </c>
      <c r="H89" s="44">
        <v>176989.16666666669</v>
      </c>
      <c r="I89" s="44">
        <v>309730.83333333337</v>
      </c>
      <c r="J89" s="44">
        <v>486720</v>
      </c>
      <c r="K89" s="44">
        <v>619461.66666666674</v>
      </c>
      <c r="L89" s="44">
        <v>619461.66666666674</v>
      </c>
      <c r="M89" s="44">
        <f>L89</f>
        <v>619461.66666666674</v>
      </c>
      <c r="N89" s="44">
        <f t="shared" ref="N89:AW89" si="17">M89</f>
        <v>619461.66666666674</v>
      </c>
      <c r="O89" s="44">
        <f t="shared" si="17"/>
        <v>619461.66666666674</v>
      </c>
      <c r="P89" s="44">
        <f t="shared" si="17"/>
        <v>619461.66666666674</v>
      </c>
      <c r="Q89" s="44">
        <f t="shared" si="17"/>
        <v>619461.66666666674</v>
      </c>
      <c r="R89" s="44">
        <f t="shared" si="17"/>
        <v>619461.66666666674</v>
      </c>
      <c r="S89" s="44">
        <f t="shared" si="17"/>
        <v>619461.66666666674</v>
      </c>
      <c r="T89" s="44">
        <f t="shared" si="17"/>
        <v>619461.66666666674</v>
      </c>
      <c r="U89" s="44">
        <f t="shared" si="17"/>
        <v>619461.66666666674</v>
      </c>
      <c r="V89" s="44">
        <f t="shared" si="17"/>
        <v>619461.66666666674</v>
      </c>
      <c r="W89" s="44">
        <f t="shared" si="17"/>
        <v>619461.66666666674</v>
      </c>
      <c r="X89" s="44">
        <f t="shared" si="17"/>
        <v>619461.66666666674</v>
      </c>
      <c r="Y89" s="44">
        <f t="shared" si="17"/>
        <v>619461.66666666674</v>
      </c>
      <c r="Z89" s="44">
        <f t="shared" si="17"/>
        <v>619461.66666666674</v>
      </c>
      <c r="AA89" s="44">
        <f t="shared" si="17"/>
        <v>619461.66666666674</v>
      </c>
      <c r="AB89" s="44">
        <f t="shared" si="17"/>
        <v>619461.66666666674</v>
      </c>
      <c r="AC89" s="44">
        <f t="shared" si="17"/>
        <v>619461.66666666674</v>
      </c>
      <c r="AD89" s="44">
        <f t="shared" si="17"/>
        <v>619461.66666666674</v>
      </c>
      <c r="AE89" s="44">
        <f t="shared" si="17"/>
        <v>619461.66666666674</v>
      </c>
      <c r="AF89" s="44">
        <f t="shared" si="17"/>
        <v>619461.66666666674</v>
      </c>
      <c r="AG89" s="44">
        <f t="shared" si="17"/>
        <v>619461.66666666674</v>
      </c>
      <c r="AH89" s="44">
        <f t="shared" si="17"/>
        <v>619461.66666666674</v>
      </c>
      <c r="AI89" s="44">
        <f t="shared" si="17"/>
        <v>619461.66666666674</v>
      </c>
      <c r="AJ89" s="44">
        <f t="shared" si="17"/>
        <v>619461.66666666674</v>
      </c>
      <c r="AK89" s="44">
        <f t="shared" si="17"/>
        <v>619461.66666666674</v>
      </c>
      <c r="AL89" s="44">
        <f t="shared" si="17"/>
        <v>619461.66666666674</v>
      </c>
      <c r="AM89" s="44">
        <f t="shared" si="17"/>
        <v>619461.66666666674</v>
      </c>
      <c r="AN89" s="44">
        <f t="shared" si="17"/>
        <v>619461.66666666674</v>
      </c>
      <c r="AO89" s="44">
        <f t="shared" si="17"/>
        <v>619461.66666666674</v>
      </c>
      <c r="AP89" s="44">
        <f t="shared" si="17"/>
        <v>619461.66666666674</v>
      </c>
      <c r="AQ89" s="44">
        <f t="shared" si="17"/>
        <v>619461.66666666674</v>
      </c>
      <c r="AR89" s="44">
        <f t="shared" si="17"/>
        <v>619461.66666666674</v>
      </c>
      <c r="AS89" s="44">
        <f t="shared" si="17"/>
        <v>619461.66666666674</v>
      </c>
      <c r="AT89" s="44">
        <f t="shared" si="17"/>
        <v>619461.66666666674</v>
      </c>
      <c r="AU89" s="44">
        <f t="shared" si="17"/>
        <v>619461.66666666674</v>
      </c>
      <c r="AV89" s="44">
        <f t="shared" si="17"/>
        <v>619461.66666666674</v>
      </c>
      <c r="AW89" s="44">
        <f t="shared" si="17"/>
        <v>619461.66666666674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D22" sqref="D22"/>
      <selection pane="topRight" activeCell="D22" sqref="D22"/>
      <selection pane="bottomLeft" activeCell="D22" sqref="D22"/>
      <selection pane="bottomRight" activeCell="I13" sqref="I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2.9716953353637097</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5.515956877023239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8.0577473263009161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11.944826200805311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1'!E13*1.2</f>
        <v>-0.49583999999999995</v>
      </c>
      <c r="F13" s="63">
        <f>+'Option 1'!F13*1.2</f>
        <v>-0.68963999999999992</v>
      </c>
      <c r="G13" s="63">
        <f>+'Option 1'!G13*1.2</f>
        <v>-0.79704000000000008</v>
      </c>
      <c r="H13" s="63">
        <f>+'Option 1'!H13*1.2</f>
        <v>-0.90539999999999998</v>
      </c>
      <c r="I13" s="63">
        <f>+'Option 1'!I13*1.2</f>
        <v>-1.0365599999999999</v>
      </c>
      <c r="J13" s="63">
        <f>+'Option 1'!J13*1.2</f>
        <v>-1.1415599999999999</v>
      </c>
      <c r="K13" s="63">
        <f>+'Option 1'!K13*1.2</f>
        <v>-1.1561999999999999</v>
      </c>
      <c r="L13" s="63">
        <f>+'Option 1'!L13*1.2</f>
        <v>-1.9590000000000001</v>
      </c>
      <c r="M13" s="63">
        <f>L13</f>
        <v>-1.9590000000000001</v>
      </c>
      <c r="N13" s="63">
        <f t="shared" ref="N13:AW13" si="0">M13</f>
        <v>-1.9590000000000001</v>
      </c>
      <c r="O13" s="63">
        <f t="shared" si="0"/>
        <v>-1.9590000000000001</v>
      </c>
      <c r="P13" s="63">
        <f t="shared" si="0"/>
        <v>-1.9590000000000001</v>
      </c>
      <c r="Q13" s="63">
        <f t="shared" si="0"/>
        <v>-1.9590000000000001</v>
      </c>
      <c r="R13" s="63">
        <f t="shared" si="0"/>
        <v>-1.9590000000000001</v>
      </c>
      <c r="S13" s="63">
        <f t="shared" si="0"/>
        <v>-1.9590000000000001</v>
      </c>
      <c r="T13" s="63">
        <f t="shared" si="0"/>
        <v>-1.9590000000000001</v>
      </c>
      <c r="U13" s="63">
        <f t="shared" si="0"/>
        <v>-1.9590000000000001</v>
      </c>
      <c r="V13" s="63">
        <f t="shared" si="0"/>
        <v>-1.9590000000000001</v>
      </c>
      <c r="W13" s="63">
        <f t="shared" si="0"/>
        <v>-1.9590000000000001</v>
      </c>
      <c r="X13" s="63">
        <f t="shared" si="0"/>
        <v>-1.9590000000000001</v>
      </c>
      <c r="Y13" s="63">
        <f t="shared" si="0"/>
        <v>-1.9590000000000001</v>
      </c>
      <c r="Z13" s="63">
        <f t="shared" si="0"/>
        <v>-1.9590000000000001</v>
      </c>
      <c r="AA13" s="63">
        <f t="shared" si="0"/>
        <v>-1.9590000000000001</v>
      </c>
      <c r="AB13" s="63">
        <f t="shared" si="0"/>
        <v>-1.9590000000000001</v>
      </c>
      <c r="AC13" s="63">
        <f t="shared" si="0"/>
        <v>-1.9590000000000001</v>
      </c>
      <c r="AD13" s="63">
        <f t="shared" si="0"/>
        <v>-1.9590000000000001</v>
      </c>
      <c r="AE13" s="63">
        <f t="shared" si="0"/>
        <v>-1.9590000000000001</v>
      </c>
      <c r="AF13" s="63">
        <f t="shared" si="0"/>
        <v>-1.9590000000000001</v>
      </c>
      <c r="AG13" s="63">
        <f t="shared" si="0"/>
        <v>-1.9590000000000001</v>
      </c>
      <c r="AH13" s="63">
        <f t="shared" si="0"/>
        <v>-1.9590000000000001</v>
      </c>
      <c r="AI13" s="63">
        <f t="shared" si="0"/>
        <v>-1.9590000000000001</v>
      </c>
      <c r="AJ13" s="63">
        <f t="shared" si="0"/>
        <v>-1.9590000000000001</v>
      </c>
      <c r="AK13" s="63">
        <f t="shared" si="0"/>
        <v>-1.9590000000000001</v>
      </c>
      <c r="AL13" s="63">
        <f t="shared" si="0"/>
        <v>-1.9590000000000001</v>
      </c>
      <c r="AM13" s="63">
        <f t="shared" si="0"/>
        <v>-1.9590000000000001</v>
      </c>
      <c r="AN13" s="63">
        <f t="shared" si="0"/>
        <v>-1.9590000000000001</v>
      </c>
      <c r="AO13" s="63">
        <f t="shared" si="0"/>
        <v>-1.9590000000000001</v>
      </c>
      <c r="AP13" s="63">
        <f t="shared" si="0"/>
        <v>-1.9590000000000001</v>
      </c>
      <c r="AQ13" s="63">
        <f t="shared" si="0"/>
        <v>-1.9590000000000001</v>
      </c>
      <c r="AR13" s="63">
        <f t="shared" si="0"/>
        <v>-1.9590000000000001</v>
      </c>
      <c r="AS13" s="63">
        <f t="shared" si="0"/>
        <v>-1.9590000000000001</v>
      </c>
      <c r="AT13" s="63">
        <f t="shared" si="0"/>
        <v>-1.9590000000000001</v>
      </c>
      <c r="AU13" s="63">
        <f t="shared" si="0"/>
        <v>-1.9590000000000001</v>
      </c>
      <c r="AV13" s="63">
        <f t="shared" si="0"/>
        <v>-1.9590000000000001</v>
      </c>
      <c r="AW13" s="63">
        <f t="shared" si="0"/>
        <v>-1.9590000000000001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-0.49583999999999995</v>
      </c>
      <c r="F18" s="60">
        <f t="shared" ref="F18:AW18" si="1">SUM(F13:F17)</f>
        <v>-0.68963999999999992</v>
      </c>
      <c r="G18" s="60">
        <f t="shared" si="1"/>
        <v>-0.79704000000000008</v>
      </c>
      <c r="H18" s="60">
        <f t="shared" si="1"/>
        <v>-0.90539999999999998</v>
      </c>
      <c r="I18" s="60">
        <f t="shared" si="1"/>
        <v>-1.0365599999999999</v>
      </c>
      <c r="J18" s="60">
        <f t="shared" si="1"/>
        <v>-1.1415599999999999</v>
      </c>
      <c r="K18" s="60">
        <f t="shared" si="1"/>
        <v>-1.1561999999999999</v>
      </c>
      <c r="L18" s="60">
        <f t="shared" si="1"/>
        <v>-1.9590000000000001</v>
      </c>
      <c r="M18" s="60">
        <f t="shared" si="1"/>
        <v>-1.9590000000000001</v>
      </c>
      <c r="N18" s="60">
        <f t="shared" si="1"/>
        <v>-1.9590000000000001</v>
      </c>
      <c r="O18" s="60">
        <f t="shared" si="1"/>
        <v>-1.9590000000000001</v>
      </c>
      <c r="P18" s="60">
        <f t="shared" si="1"/>
        <v>-1.9590000000000001</v>
      </c>
      <c r="Q18" s="60">
        <f t="shared" si="1"/>
        <v>-1.9590000000000001</v>
      </c>
      <c r="R18" s="60">
        <f t="shared" si="1"/>
        <v>-1.9590000000000001</v>
      </c>
      <c r="S18" s="60">
        <f t="shared" si="1"/>
        <v>-1.9590000000000001</v>
      </c>
      <c r="T18" s="60">
        <f t="shared" si="1"/>
        <v>-1.9590000000000001</v>
      </c>
      <c r="U18" s="60">
        <f t="shared" si="1"/>
        <v>-1.9590000000000001</v>
      </c>
      <c r="V18" s="60">
        <f t="shared" si="1"/>
        <v>-1.9590000000000001</v>
      </c>
      <c r="W18" s="60">
        <f t="shared" si="1"/>
        <v>-1.9590000000000001</v>
      </c>
      <c r="X18" s="60">
        <f t="shared" si="1"/>
        <v>-1.9590000000000001</v>
      </c>
      <c r="Y18" s="60">
        <f t="shared" si="1"/>
        <v>-1.9590000000000001</v>
      </c>
      <c r="Z18" s="60">
        <f t="shared" si="1"/>
        <v>-1.9590000000000001</v>
      </c>
      <c r="AA18" s="60">
        <f t="shared" si="1"/>
        <v>-1.9590000000000001</v>
      </c>
      <c r="AB18" s="60">
        <f t="shared" si="1"/>
        <v>-1.9590000000000001</v>
      </c>
      <c r="AC18" s="60">
        <f t="shared" si="1"/>
        <v>-1.9590000000000001</v>
      </c>
      <c r="AD18" s="60">
        <f t="shared" si="1"/>
        <v>-1.9590000000000001</v>
      </c>
      <c r="AE18" s="60">
        <f t="shared" si="1"/>
        <v>-1.9590000000000001</v>
      </c>
      <c r="AF18" s="60">
        <f t="shared" si="1"/>
        <v>-1.9590000000000001</v>
      </c>
      <c r="AG18" s="60">
        <f t="shared" si="1"/>
        <v>-1.9590000000000001</v>
      </c>
      <c r="AH18" s="60">
        <f t="shared" si="1"/>
        <v>-1.9590000000000001</v>
      </c>
      <c r="AI18" s="60">
        <f t="shared" si="1"/>
        <v>-1.9590000000000001</v>
      </c>
      <c r="AJ18" s="60">
        <f t="shared" si="1"/>
        <v>-1.9590000000000001</v>
      </c>
      <c r="AK18" s="60">
        <f t="shared" si="1"/>
        <v>-1.9590000000000001</v>
      </c>
      <c r="AL18" s="60">
        <f t="shared" si="1"/>
        <v>-1.9590000000000001</v>
      </c>
      <c r="AM18" s="60">
        <f t="shared" si="1"/>
        <v>-1.9590000000000001</v>
      </c>
      <c r="AN18" s="60">
        <f t="shared" si="1"/>
        <v>-1.9590000000000001</v>
      </c>
      <c r="AO18" s="60">
        <f t="shared" si="1"/>
        <v>-1.9590000000000001</v>
      </c>
      <c r="AP18" s="60">
        <f t="shared" si="1"/>
        <v>-1.9590000000000001</v>
      </c>
      <c r="AQ18" s="60">
        <f t="shared" si="1"/>
        <v>-1.9590000000000001</v>
      </c>
      <c r="AR18" s="60">
        <f t="shared" si="1"/>
        <v>-1.9590000000000001</v>
      </c>
      <c r="AS18" s="60">
        <f t="shared" si="1"/>
        <v>-1.9590000000000001</v>
      </c>
      <c r="AT18" s="60">
        <f t="shared" si="1"/>
        <v>-1.9590000000000001</v>
      </c>
      <c r="AU18" s="60">
        <f t="shared" si="1"/>
        <v>-1.9590000000000001</v>
      </c>
      <c r="AV18" s="60">
        <f t="shared" si="1"/>
        <v>-1.9590000000000001</v>
      </c>
      <c r="AW18" s="60">
        <f t="shared" si="1"/>
        <v>-1.9590000000000001</v>
      </c>
      <c r="AX18" s="62"/>
      <c r="AY18" s="62"/>
      <c r="AZ18" s="62"/>
      <c r="BA18" s="62"/>
      <c r="BB18" s="62"/>
      <c r="BC18" s="62"/>
      <c r="BD18" s="62"/>
    </row>
    <row r="19" spans="1:56" x14ac:dyDescent="0.3">
      <c r="A19" s="178" t="s">
        <v>301</v>
      </c>
      <c r="B19" s="62" t="s">
        <v>189</v>
      </c>
      <c r="C19" s="8" t="s">
        <v>304</v>
      </c>
      <c r="D19" s="9" t="s">
        <v>40</v>
      </c>
      <c r="E19" s="34">
        <f>-'Baseline scenario'!E7</f>
        <v>0.41069999999999995</v>
      </c>
      <c r="F19" s="34">
        <f>-'Baseline scenario'!F7</f>
        <v>0.55389999999999995</v>
      </c>
      <c r="G19" s="34">
        <f>-'Baseline scenario'!G7</f>
        <v>0.60810000000000008</v>
      </c>
      <c r="H19" s="34">
        <f>-'Baseline scenario'!H7</f>
        <v>0.64560000000000006</v>
      </c>
      <c r="I19" s="34">
        <f>-'Baseline scenario'!I7</f>
        <v>0.69120000000000004</v>
      </c>
      <c r="J19" s="34">
        <f>-'Baseline scenario'!J7</f>
        <v>0.70789999999999997</v>
      </c>
      <c r="K19" s="34">
        <f>-'Baseline scenario'!K7</f>
        <v>0.72009999999999996</v>
      </c>
      <c r="L19" s="34">
        <f>-'Baseline scenario'!L7</f>
        <v>1.3891</v>
      </c>
      <c r="M19" s="34">
        <f>-'Baseline scenario'!M7</f>
        <v>1.3891</v>
      </c>
      <c r="N19" s="34">
        <f>-'Baseline scenario'!N7</f>
        <v>1.3891</v>
      </c>
      <c r="O19" s="34">
        <f>-'Baseline scenario'!O7</f>
        <v>1.3891</v>
      </c>
      <c r="P19" s="34">
        <f>-'Baseline scenario'!P7</f>
        <v>1.3891</v>
      </c>
      <c r="Q19" s="34">
        <f>-'Baseline scenario'!Q7</f>
        <v>1.3891</v>
      </c>
      <c r="R19" s="34">
        <f>-'Baseline scenario'!R7</f>
        <v>1.3891</v>
      </c>
      <c r="S19" s="34">
        <f>-'Baseline scenario'!S7</f>
        <v>1.3891</v>
      </c>
      <c r="T19" s="34">
        <f>-'Baseline scenario'!T7</f>
        <v>1.3891</v>
      </c>
      <c r="U19" s="34">
        <f>-'Baseline scenario'!U7</f>
        <v>1.3891</v>
      </c>
      <c r="V19" s="34">
        <f>-'Baseline scenario'!V7</f>
        <v>1.3891</v>
      </c>
      <c r="W19" s="34">
        <f>-'Baseline scenario'!W7</f>
        <v>1.3891</v>
      </c>
      <c r="X19" s="34">
        <f>-'Baseline scenario'!X7</f>
        <v>1.3891</v>
      </c>
      <c r="Y19" s="34">
        <f>-'Baseline scenario'!Y7</f>
        <v>1.3891</v>
      </c>
      <c r="Z19" s="34">
        <f>-'Baseline scenario'!Z7</f>
        <v>1.3891</v>
      </c>
      <c r="AA19" s="34">
        <f>-'Baseline scenario'!AA7</f>
        <v>1.3891</v>
      </c>
      <c r="AB19" s="34">
        <f>-'Baseline scenario'!AB7</f>
        <v>1.3891</v>
      </c>
      <c r="AC19" s="34">
        <f>-'Baseline scenario'!AC7</f>
        <v>1.3891</v>
      </c>
      <c r="AD19" s="34">
        <f>-'Baseline scenario'!AD7</f>
        <v>1.3891</v>
      </c>
      <c r="AE19" s="34">
        <f>-'Baseline scenario'!AE7</f>
        <v>1.3891</v>
      </c>
      <c r="AF19" s="34">
        <f>-'Baseline scenario'!AF7</f>
        <v>1.3891</v>
      </c>
      <c r="AG19" s="34">
        <f>-'Baseline scenario'!AG7</f>
        <v>1.3891</v>
      </c>
      <c r="AH19" s="34">
        <f>-'Baseline scenario'!AH7</f>
        <v>1.3891</v>
      </c>
      <c r="AI19" s="34">
        <f>-'Baseline scenario'!AI7</f>
        <v>1.3891</v>
      </c>
      <c r="AJ19" s="34">
        <f>-'Baseline scenario'!AJ7</f>
        <v>1.3891</v>
      </c>
      <c r="AK19" s="34">
        <f>-'Baseline scenario'!AK7</f>
        <v>1.3891</v>
      </c>
      <c r="AL19" s="34">
        <f>-'Baseline scenario'!AL7</f>
        <v>1.3891</v>
      </c>
      <c r="AM19" s="34">
        <f>-'Baseline scenario'!AM7</f>
        <v>1.3891</v>
      </c>
      <c r="AN19" s="34">
        <f>-'Baseline scenario'!AN7</f>
        <v>1.3891</v>
      </c>
      <c r="AO19" s="34">
        <f>-'Baseline scenario'!AO7</f>
        <v>1.3891</v>
      </c>
      <c r="AP19" s="34">
        <f>-'Baseline scenario'!AP7</f>
        <v>1.3891</v>
      </c>
      <c r="AQ19" s="34">
        <f>-'Baseline scenario'!AQ7</f>
        <v>1.3891</v>
      </c>
      <c r="AR19" s="34">
        <f>-'Baseline scenario'!AR7</f>
        <v>1.3891</v>
      </c>
      <c r="AS19" s="34">
        <f>-'Baseline scenario'!AS7</f>
        <v>1.3891</v>
      </c>
      <c r="AT19" s="34">
        <f>-'Baseline scenario'!AT7</f>
        <v>1.3891</v>
      </c>
      <c r="AU19" s="34">
        <f>-'Baseline scenario'!AU7</f>
        <v>1.3891</v>
      </c>
      <c r="AV19" s="34">
        <f>-'Baseline scenario'!AV7</f>
        <v>1.3891</v>
      </c>
      <c r="AW19" s="34">
        <f>-'Baseline scenario'!AW7</f>
        <v>1.3891</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f>+'Option 1'!J20</f>
        <v>0.15</v>
      </c>
      <c r="K20" s="34">
        <f>+'Option 1'!K20</f>
        <v>0.24</v>
      </c>
      <c r="L20" s="34">
        <f>+'Option 1'!L20</f>
        <v>0.3</v>
      </c>
      <c r="M20" s="34">
        <f>+'Option 1'!M20/1.1</f>
        <v>0.27272727272727271</v>
      </c>
      <c r="N20" s="34">
        <f>+'Option 1'!N20/1.1</f>
        <v>0.27272727272727271</v>
      </c>
      <c r="O20" s="34">
        <f>+'Option 1'!O20/1.1</f>
        <v>0.27272727272727271</v>
      </c>
      <c r="P20" s="34">
        <f>+'Option 1'!P20/1.1</f>
        <v>0.27272727272727271</v>
      </c>
      <c r="Q20" s="34">
        <f>+'Option 1'!Q20/1.1</f>
        <v>0.27272727272727271</v>
      </c>
      <c r="R20" s="34">
        <f>+'Option 1'!R20/1.1</f>
        <v>0.27272727272727271</v>
      </c>
      <c r="S20" s="34">
        <f>+'Option 1'!S20/1.1</f>
        <v>0.27272727272727271</v>
      </c>
      <c r="T20" s="34">
        <f>+'Option 1'!T20/1.1</f>
        <v>0.27272727272727271</v>
      </c>
      <c r="U20" s="34">
        <f>+'Option 1'!U20/1.1</f>
        <v>0.27272727272727271</v>
      </c>
      <c r="V20" s="34">
        <f>+'Option 1'!V20/1.1</f>
        <v>0.27272727272727271</v>
      </c>
      <c r="W20" s="34">
        <f>+'Option 1'!W20/1.1</f>
        <v>0.27272727272727271</v>
      </c>
      <c r="X20" s="34">
        <f>+'Option 1'!X20/1.1</f>
        <v>0.27272727272727271</v>
      </c>
      <c r="Y20" s="34">
        <f>+'Option 1'!Y20/1.1</f>
        <v>0.27272727272727271</v>
      </c>
      <c r="Z20" s="34">
        <f>+'Option 1'!Z20/1.1</f>
        <v>0.27272727272727271</v>
      </c>
      <c r="AA20" s="34">
        <f>+'Option 1'!AA20/1.1</f>
        <v>0.27272727272727271</v>
      </c>
      <c r="AB20" s="34">
        <f>+'Option 1'!AB20/1.1</f>
        <v>0.27272727272727271</v>
      </c>
      <c r="AC20" s="34">
        <f>+'Option 1'!AC20/1.1</f>
        <v>0.27272727272727271</v>
      </c>
      <c r="AD20" s="34">
        <f>+'Option 1'!AD20/1.1</f>
        <v>0.27272727272727271</v>
      </c>
      <c r="AE20" s="34">
        <f>+'Option 1'!AE20/1.1</f>
        <v>0.27272727272727271</v>
      </c>
      <c r="AF20" s="34">
        <f>+'Option 1'!AF20/1.1</f>
        <v>0.27272727272727271</v>
      </c>
      <c r="AG20" s="34">
        <f>+'Option 1'!AG20/1.1</f>
        <v>0.27272727272727271</v>
      </c>
      <c r="AH20" s="34">
        <f>+'Option 1'!AH20/1.1</f>
        <v>0.27272727272727271</v>
      </c>
      <c r="AI20" s="34">
        <f>+'Option 1'!AI20/1.1</f>
        <v>0.27272727272727271</v>
      </c>
      <c r="AJ20" s="34">
        <f>+'Option 1'!AJ20/1.1</f>
        <v>0.27272727272727271</v>
      </c>
      <c r="AK20" s="34">
        <f>+'Option 1'!AK20/1.1</f>
        <v>0.27272727272727271</v>
      </c>
      <c r="AL20" s="34">
        <f>+'Option 1'!AL20/1.1</f>
        <v>0.27272727272727271</v>
      </c>
      <c r="AM20" s="34">
        <f>+'Option 1'!AM20/1.1</f>
        <v>0.27272727272727271</v>
      </c>
      <c r="AN20" s="34">
        <f>+'Option 1'!AN20/1.1</f>
        <v>0.27272727272727271</v>
      </c>
      <c r="AO20" s="34">
        <f>+'Option 1'!AO20/1.1</f>
        <v>0.27272727272727271</v>
      </c>
      <c r="AP20" s="34">
        <f>+'Option 1'!AP20/1.1</f>
        <v>0.27272727272727271</v>
      </c>
      <c r="AQ20" s="34">
        <f>+'Option 1'!AQ20/1.1</f>
        <v>0.27272727272727271</v>
      </c>
      <c r="AR20" s="34">
        <f>+'Option 1'!AR20/1.1</f>
        <v>0.27272727272727271</v>
      </c>
      <c r="AS20" s="34">
        <f>+'Option 1'!AS20/1.1</f>
        <v>0.27272727272727271</v>
      </c>
      <c r="AT20" s="34">
        <f>+'Option 1'!AT20/1.1</f>
        <v>0.27272727272727271</v>
      </c>
      <c r="AU20" s="34">
        <f>+'Option 1'!AU20/1.1</f>
        <v>0.27272727272727271</v>
      </c>
      <c r="AV20" s="34">
        <f>+'Option 1'!AV20/1.1</f>
        <v>0.27272727272727271</v>
      </c>
      <c r="AW20" s="34">
        <f>+'Option 1'!AW20/1.1</f>
        <v>0.27272727272727271</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f>+'Option 1'!J21</f>
        <v>0.17</v>
      </c>
      <c r="K21" s="34">
        <f>+'Option 1'!K21</f>
        <v>0.28000000000000003</v>
      </c>
      <c r="L21" s="34">
        <f>+'Option 1'!L21</f>
        <v>0.34</v>
      </c>
      <c r="M21" s="34">
        <f>+'Option 1'!M21/1.1</f>
        <v>0.30909090909090908</v>
      </c>
      <c r="N21" s="34">
        <f>+'Option 1'!N21/1.1</f>
        <v>0.30909090909090908</v>
      </c>
      <c r="O21" s="34">
        <f>+'Option 1'!O21/1.1</f>
        <v>0.30909090909090908</v>
      </c>
      <c r="P21" s="34">
        <f>+'Option 1'!P21/1.1</f>
        <v>0.30909090909090908</v>
      </c>
      <c r="Q21" s="34">
        <f>+'Option 1'!Q21/1.1</f>
        <v>0.30909090909090908</v>
      </c>
      <c r="R21" s="34">
        <f>+'Option 1'!R21/1.1</f>
        <v>0.30909090909090908</v>
      </c>
      <c r="S21" s="34">
        <f>+'Option 1'!S21/1.1</f>
        <v>0.30909090909090908</v>
      </c>
      <c r="T21" s="34">
        <f>+'Option 1'!T21/1.1</f>
        <v>0.30909090909090908</v>
      </c>
      <c r="U21" s="34">
        <f>+'Option 1'!U21/1.1</f>
        <v>0.30909090909090908</v>
      </c>
      <c r="V21" s="34">
        <f>+'Option 1'!V21/1.1</f>
        <v>0.30909090909090908</v>
      </c>
      <c r="W21" s="34">
        <f>+'Option 1'!W21/1.1</f>
        <v>0.30909090909090908</v>
      </c>
      <c r="X21" s="34">
        <f>+'Option 1'!X21/1.1</f>
        <v>0.30909090909090908</v>
      </c>
      <c r="Y21" s="34">
        <f>+'Option 1'!Y21/1.1</f>
        <v>0.30909090909090908</v>
      </c>
      <c r="Z21" s="34">
        <f>+'Option 1'!Z21/1.1</f>
        <v>0.30909090909090908</v>
      </c>
      <c r="AA21" s="34">
        <f>+'Option 1'!AA21/1.1</f>
        <v>0.30909090909090908</v>
      </c>
      <c r="AB21" s="34">
        <f>+'Option 1'!AB21/1.1</f>
        <v>0.30909090909090908</v>
      </c>
      <c r="AC21" s="34">
        <f>+'Option 1'!AC21/1.1</f>
        <v>0.30909090909090908</v>
      </c>
      <c r="AD21" s="34">
        <f>+'Option 1'!AD21/1.1</f>
        <v>0.30909090909090908</v>
      </c>
      <c r="AE21" s="34">
        <f>+'Option 1'!AE21/1.1</f>
        <v>0.30909090909090908</v>
      </c>
      <c r="AF21" s="34">
        <f>+'Option 1'!AF21/1.1</f>
        <v>0.30909090909090908</v>
      </c>
      <c r="AG21" s="34">
        <f>+'Option 1'!AG21/1.1</f>
        <v>0.30909090909090908</v>
      </c>
      <c r="AH21" s="34">
        <f>+'Option 1'!AH21/1.1</f>
        <v>0.30909090909090908</v>
      </c>
      <c r="AI21" s="34">
        <f>+'Option 1'!AI21/1.1</f>
        <v>0.30909090909090908</v>
      </c>
      <c r="AJ21" s="34">
        <f>+'Option 1'!AJ21/1.1</f>
        <v>0.30909090909090908</v>
      </c>
      <c r="AK21" s="34">
        <f>+'Option 1'!AK21/1.1</f>
        <v>0.30909090909090908</v>
      </c>
      <c r="AL21" s="34">
        <f>+'Option 1'!AL21/1.1</f>
        <v>0.30909090909090908</v>
      </c>
      <c r="AM21" s="34">
        <f>+'Option 1'!AM21/1.1</f>
        <v>0.30909090909090908</v>
      </c>
      <c r="AN21" s="34">
        <f>+'Option 1'!AN21/1.1</f>
        <v>0.30909090909090908</v>
      </c>
      <c r="AO21" s="34">
        <f>+'Option 1'!AO21/1.1</f>
        <v>0.30909090909090908</v>
      </c>
      <c r="AP21" s="34">
        <f>+'Option 1'!AP21/1.1</f>
        <v>0.30909090909090908</v>
      </c>
      <c r="AQ21" s="34">
        <f>+'Option 1'!AQ21/1.1</f>
        <v>0.30909090909090908</v>
      </c>
      <c r="AR21" s="34">
        <f>+'Option 1'!AR21/1.1</f>
        <v>0.30909090909090908</v>
      </c>
      <c r="AS21" s="34">
        <f>+'Option 1'!AS21/1.1</f>
        <v>0.30909090909090908</v>
      </c>
      <c r="AT21" s="34">
        <f>+'Option 1'!AT21/1.1</f>
        <v>0.30909090909090908</v>
      </c>
      <c r="AU21" s="34">
        <f>+'Option 1'!AU21/1.1</f>
        <v>0.30909090909090908</v>
      </c>
      <c r="AV21" s="34">
        <f>+'Option 1'!AV21/1.1</f>
        <v>0.30909090909090908</v>
      </c>
      <c r="AW21" s="34">
        <f>+'Option 1'!AW21/1.1</f>
        <v>0.30909090909090908</v>
      </c>
      <c r="AX21" s="34"/>
      <c r="AY21" s="34"/>
      <c r="AZ21" s="34"/>
      <c r="BA21" s="34"/>
      <c r="BB21" s="34"/>
      <c r="BC21" s="34"/>
      <c r="BD21" s="34"/>
    </row>
    <row r="22" spans="1:56" x14ac:dyDescent="0.3">
      <c r="A22" s="178"/>
      <c r="B22" s="62" t="s">
        <v>159</v>
      </c>
      <c r="C22" s="61" t="s">
        <v>344</v>
      </c>
      <c r="D22" s="9" t="s">
        <v>40</v>
      </c>
      <c r="E22" s="34">
        <v>0</v>
      </c>
      <c r="F22" s="34">
        <v>0</v>
      </c>
      <c r="G22" s="34">
        <v>0</v>
      </c>
      <c r="H22" s="34">
        <v>0</v>
      </c>
      <c r="I22" s="34">
        <v>0</v>
      </c>
      <c r="J22" s="34">
        <f>+'Option 1'!J22</f>
        <v>0.35</v>
      </c>
      <c r="K22" s="34">
        <f>+'Option 1'!K22</f>
        <v>0.35</v>
      </c>
      <c r="L22" s="34">
        <f>+'Option 1'!L22</f>
        <v>0.35</v>
      </c>
      <c r="M22" s="34">
        <f>+'Option 1'!M22/1.1</f>
        <v>0.33409090909090905</v>
      </c>
      <c r="N22" s="34">
        <f>+'Option 1'!N22/1.1</f>
        <v>0.35079545454545447</v>
      </c>
      <c r="O22" s="34">
        <f>+'Option 1'!O22/1.1</f>
        <v>0.36833522727272722</v>
      </c>
      <c r="P22" s="34">
        <f>+'Option 1'!P22/1.1</f>
        <v>0.38675198863636356</v>
      </c>
      <c r="Q22" s="34">
        <f>+'Option 1'!Q22/1.1</f>
        <v>0.40608958806818179</v>
      </c>
      <c r="R22" s="34">
        <f>+'Option 1'!R22/1.1</f>
        <v>0.42639406747159087</v>
      </c>
      <c r="S22" s="34">
        <f>+'Option 1'!S22/1.1</f>
        <v>0.44771377084517039</v>
      </c>
      <c r="T22" s="34">
        <f>+'Option 1'!T22/1.1</f>
        <v>0.4521909085536221</v>
      </c>
      <c r="U22" s="34">
        <f>+'Option 1'!U22/1.1</f>
        <v>0.45671281763915828</v>
      </c>
      <c r="V22" s="34">
        <f>+'Option 1'!V22/1.1</f>
        <v>0.46127994581554987</v>
      </c>
      <c r="W22" s="34">
        <f>+'Option 1'!W22/1.1</f>
        <v>0.46589274527370539</v>
      </c>
      <c r="X22" s="34">
        <f>+'Option 1'!X22/1.1</f>
        <v>0.47055167272644244</v>
      </c>
      <c r="Y22" s="34">
        <f>+'Option 1'!Y22/1.1</f>
        <v>0.47055167272644244</v>
      </c>
      <c r="Z22" s="34">
        <f>+'Option 1'!Z22/1.1</f>
        <v>0.47055167272644244</v>
      </c>
      <c r="AA22" s="34">
        <f>+'Option 1'!AA22/1.1</f>
        <v>0.47055167272644244</v>
      </c>
      <c r="AB22" s="34">
        <f>+'Option 1'!AB22/1.1</f>
        <v>0.47055167272644244</v>
      </c>
      <c r="AC22" s="34">
        <f>+'Option 1'!AC22/1.1</f>
        <v>0.47055167272644244</v>
      </c>
      <c r="AD22" s="34">
        <f>+'Option 1'!AD22/1.1</f>
        <v>0.47055167272644244</v>
      </c>
      <c r="AE22" s="34">
        <f>+'Option 1'!AE22/1.1</f>
        <v>0.47055167272644244</v>
      </c>
      <c r="AF22" s="34">
        <f>+'Option 1'!AF22/1.1</f>
        <v>0.47055167272644244</v>
      </c>
      <c r="AG22" s="34">
        <f>+'Option 1'!AG22/1.1</f>
        <v>0.47055167272644244</v>
      </c>
      <c r="AH22" s="34">
        <f>+'Option 1'!AH22/1.1</f>
        <v>0.47055167272644244</v>
      </c>
      <c r="AI22" s="34">
        <f>+'Option 1'!AI22/1.1</f>
        <v>0.47055167272644244</v>
      </c>
      <c r="AJ22" s="34">
        <f>+'Option 1'!AJ22/1.1</f>
        <v>0.47055167272644244</v>
      </c>
      <c r="AK22" s="34">
        <f>+'Option 1'!AK22/1.1</f>
        <v>0.47055167272644244</v>
      </c>
      <c r="AL22" s="34">
        <f>+'Option 1'!AL22/1.1</f>
        <v>0.47055167272644244</v>
      </c>
      <c r="AM22" s="34">
        <f>+'Option 1'!AM22/1.1</f>
        <v>0.47055167272644244</v>
      </c>
      <c r="AN22" s="34">
        <f>+'Option 1'!AN22/1.1</f>
        <v>0.47055167272644244</v>
      </c>
      <c r="AO22" s="34">
        <f>+'Option 1'!AO22/1.1</f>
        <v>0.47055167272644244</v>
      </c>
      <c r="AP22" s="34">
        <f>+'Option 1'!AP22/1.1</f>
        <v>0.47055167272644244</v>
      </c>
      <c r="AQ22" s="34">
        <f>+'Option 1'!AQ22/1.1</f>
        <v>0.47055167272644244</v>
      </c>
      <c r="AR22" s="34">
        <f>+'Option 1'!AR22/1.1</f>
        <v>0.47055167272644244</v>
      </c>
      <c r="AS22" s="34">
        <f>+'Option 1'!AS22/1.1</f>
        <v>0.47055167272644244</v>
      </c>
      <c r="AT22" s="34">
        <f>+'Option 1'!AT22/1.1</f>
        <v>0.47055167272644244</v>
      </c>
      <c r="AU22" s="34">
        <f>+'Option 1'!AU22/1.1</f>
        <v>0.47055167272644244</v>
      </c>
      <c r="AV22" s="34">
        <f>+'Option 1'!AV22/1.1</f>
        <v>0.47055167272644244</v>
      </c>
      <c r="AW22" s="34">
        <f>+'Option 1'!AW22/1.1</f>
        <v>0.47055167272644244</v>
      </c>
      <c r="AX22" s="34"/>
      <c r="AY22" s="34"/>
      <c r="AZ22" s="34"/>
      <c r="BA22" s="34"/>
      <c r="BB22" s="34"/>
      <c r="BC22" s="34"/>
      <c r="BD22" s="34"/>
    </row>
    <row r="23" spans="1:56" x14ac:dyDescent="0.3">
      <c r="A23" s="178"/>
      <c r="B23" s="62" t="s">
        <v>198</v>
      </c>
      <c r="C23" s="61"/>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C24" s="61"/>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0.41069999999999995</v>
      </c>
      <c r="F25" s="68">
        <f t="shared" ref="F25:AW25" si="2">SUM(F19:F24)</f>
        <v>0.55389999999999995</v>
      </c>
      <c r="G25" s="68">
        <f t="shared" si="2"/>
        <v>0.60810000000000008</v>
      </c>
      <c r="H25" s="68">
        <f t="shared" si="2"/>
        <v>0.64560000000000006</v>
      </c>
      <c r="I25" s="68">
        <f t="shared" si="2"/>
        <v>0.69120000000000004</v>
      </c>
      <c r="J25" s="68">
        <f t="shared" si="2"/>
        <v>1.3778999999999999</v>
      </c>
      <c r="K25" s="68">
        <f t="shared" si="2"/>
        <v>1.5901000000000001</v>
      </c>
      <c r="L25" s="68">
        <f t="shared" si="2"/>
        <v>2.3791000000000002</v>
      </c>
      <c r="M25" s="68">
        <f t="shared" si="2"/>
        <v>2.305009090909091</v>
      </c>
      <c r="N25" s="68">
        <f t="shared" si="2"/>
        <v>2.3217136363636364</v>
      </c>
      <c r="O25" s="68">
        <f t="shared" si="2"/>
        <v>2.339253409090909</v>
      </c>
      <c r="P25" s="68">
        <f t="shared" si="2"/>
        <v>2.3576701704545453</v>
      </c>
      <c r="Q25" s="68">
        <f t="shared" si="2"/>
        <v>2.3770077698863634</v>
      </c>
      <c r="R25" s="68">
        <f t="shared" si="2"/>
        <v>2.3973122492897727</v>
      </c>
      <c r="S25" s="68">
        <f t="shared" si="2"/>
        <v>2.4186319526633522</v>
      </c>
      <c r="T25" s="68">
        <f t="shared" si="2"/>
        <v>2.423109090371804</v>
      </c>
      <c r="U25" s="68">
        <f t="shared" si="2"/>
        <v>2.4276309994573402</v>
      </c>
      <c r="V25" s="68">
        <f t="shared" si="2"/>
        <v>2.4321981276337317</v>
      </c>
      <c r="W25" s="68">
        <f t="shared" si="2"/>
        <v>2.4368109270918872</v>
      </c>
      <c r="X25" s="68">
        <f t="shared" si="2"/>
        <v>2.4414698545446241</v>
      </c>
      <c r="Y25" s="68">
        <f t="shared" si="2"/>
        <v>2.4414698545446241</v>
      </c>
      <c r="Z25" s="68">
        <f t="shared" si="2"/>
        <v>2.4414698545446241</v>
      </c>
      <c r="AA25" s="68">
        <f t="shared" si="2"/>
        <v>2.4414698545446241</v>
      </c>
      <c r="AB25" s="68">
        <f t="shared" si="2"/>
        <v>2.4414698545446241</v>
      </c>
      <c r="AC25" s="68">
        <f t="shared" si="2"/>
        <v>2.4414698545446241</v>
      </c>
      <c r="AD25" s="68">
        <f t="shared" si="2"/>
        <v>2.4414698545446241</v>
      </c>
      <c r="AE25" s="68">
        <f t="shared" si="2"/>
        <v>2.4414698545446241</v>
      </c>
      <c r="AF25" s="68">
        <f t="shared" si="2"/>
        <v>2.4414698545446241</v>
      </c>
      <c r="AG25" s="68">
        <f t="shared" si="2"/>
        <v>2.4414698545446241</v>
      </c>
      <c r="AH25" s="68">
        <f t="shared" si="2"/>
        <v>2.4414698545446241</v>
      </c>
      <c r="AI25" s="68">
        <f t="shared" si="2"/>
        <v>2.4414698545446241</v>
      </c>
      <c r="AJ25" s="68">
        <f t="shared" si="2"/>
        <v>2.4414698545446241</v>
      </c>
      <c r="AK25" s="68">
        <f t="shared" si="2"/>
        <v>2.4414698545446241</v>
      </c>
      <c r="AL25" s="68">
        <f t="shared" si="2"/>
        <v>2.4414698545446241</v>
      </c>
      <c r="AM25" s="68">
        <f t="shared" si="2"/>
        <v>2.4414698545446241</v>
      </c>
      <c r="AN25" s="68">
        <f t="shared" si="2"/>
        <v>2.4414698545446241</v>
      </c>
      <c r="AO25" s="68">
        <f t="shared" si="2"/>
        <v>2.4414698545446241</v>
      </c>
      <c r="AP25" s="68">
        <f t="shared" si="2"/>
        <v>2.4414698545446241</v>
      </c>
      <c r="AQ25" s="68">
        <f t="shared" si="2"/>
        <v>2.4414698545446241</v>
      </c>
      <c r="AR25" s="68">
        <f t="shared" si="2"/>
        <v>2.4414698545446241</v>
      </c>
      <c r="AS25" s="68">
        <f t="shared" si="2"/>
        <v>2.4414698545446241</v>
      </c>
      <c r="AT25" s="68">
        <f t="shared" si="2"/>
        <v>2.4414698545446241</v>
      </c>
      <c r="AU25" s="68">
        <f t="shared" si="2"/>
        <v>2.4414698545446241</v>
      </c>
      <c r="AV25" s="68">
        <f t="shared" si="2"/>
        <v>2.4414698545446241</v>
      </c>
      <c r="AW25" s="68">
        <f t="shared" si="2"/>
        <v>2.4414698545446241</v>
      </c>
      <c r="AX25" s="68">
        <f t="shared" ref="AX25:BD25" si="3">SUM(AX20:AX24)</f>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 t="shared" ref="E26:BD26" si="4">E18+E25</f>
        <v>-8.5139999999999993E-2</v>
      </c>
      <c r="F26" s="60">
        <f t="shared" si="4"/>
        <v>-0.13573999999999997</v>
      </c>
      <c r="G26" s="60">
        <f t="shared" si="4"/>
        <v>-0.18894</v>
      </c>
      <c r="H26" s="60">
        <f t="shared" si="4"/>
        <v>-0.25979999999999992</v>
      </c>
      <c r="I26" s="60">
        <f t="shared" si="4"/>
        <v>-0.34535999999999989</v>
      </c>
      <c r="J26" s="60">
        <f t="shared" si="4"/>
        <v>0.23633999999999999</v>
      </c>
      <c r="K26" s="60">
        <f t="shared" si="4"/>
        <v>0.43390000000000017</v>
      </c>
      <c r="L26" s="60">
        <f t="shared" si="4"/>
        <v>0.42010000000000014</v>
      </c>
      <c r="M26" s="60">
        <f t="shared" si="4"/>
        <v>0.34600909090909093</v>
      </c>
      <c r="N26" s="60">
        <f t="shared" si="4"/>
        <v>0.36271363636363629</v>
      </c>
      <c r="O26" s="60">
        <f t="shared" si="4"/>
        <v>0.38025340909090888</v>
      </c>
      <c r="P26" s="60">
        <f t="shared" si="4"/>
        <v>0.39867017045454523</v>
      </c>
      <c r="Q26" s="60">
        <f t="shared" si="4"/>
        <v>0.41800776988636335</v>
      </c>
      <c r="R26" s="60">
        <f t="shared" si="4"/>
        <v>0.43831224928977264</v>
      </c>
      <c r="S26" s="60">
        <f t="shared" si="4"/>
        <v>0.45963195266335211</v>
      </c>
      <c r="T26" s="60">
        <f t="shared" si="4"/>
        <v>0.46410909037180392</v>
      </c>
      <c r="U26" s="60">
        <f t="shared" si="4"/>
        <v>0.4686309994573401</v>
      </c>
      <c r="V26" s="60">
        <f t="shared" si="4"/>
        <v>0.47319812763373159</v>
      </c>
      <c r="W26" s="60">
        <f t="shared" si="4"/>
        <v>0.47781092709188711</v>
      </c>
      <c r="X26" s="60">
        <f t="shared" si="4"/>
        <v>0.48246985454462399</v>
      </c>
      <c r="Y26" s="60">
        <f t="shared" si="4"/>
        <v>0.48246985454462399</v>
      </c>
      <c r="Z26" s="60">
        <f t="shared" si="4"/>
        <v>0.48246985454462399</v>
      </c>
      <c r="AA26" s="60">
        <f t="shared" si="4"/>
        <v>0.48246985454462399</v>
      </c>
      <c r="AB26" s="60">
        <f t="shared" si="4"/>
        <v>0.48246985454462399</v>
      </c>
      <c r="AC26" s="60">
        <f t="shared" si="4"/>
        <v>0.48246985454462399</v>
      </c>
      <c r="AD26" s="60">
        <f t="shared" si="4"/>
        <v>0.48246985454462399</v>
      </c>
      <c r="AE26" s="60">
        <f t="shared" si="4"/>
        <v>0.48246985454462399</v>
      </c>
      <c r="AF26" s="60">
        <f t="shared" si="4"/>
        <v>0.48246985454462399</v>
      </c>
      <c r="AG26" s="60">
        <f t="shared" si="4"/>
        <v>0.48246985454462399</v>
      </c>
      <c r="AH26" s="60">
        <f t="shared" si="4"/>
        <v>0.48246985454462399</v>
      </c>
      <c r="AI26" s="60">
        <f t="shared" si="4"/>
        <v>0.48246985454462399</v>
      </c>
      <c r="AJ26" s="60">
        <f t="shared" si="4"/>
        <v>0.48246985454462399</v>
      </c>
      <c r="AK26" s="60">
        <f t="shared" si="4"/>
        <v>0.48246985454462399</v>
      </c>
      <c r="AL26" s="60">
        <f t="shared" si="4"/>
        <v>0.48246985454462399</v>
      </c>
      <c r="AM26" s="60">
        <f t="shared" si="4"/>
        <v>0.48246985454462399</v>
      </c>
      <c r="AN26" s="60">
        <f t="shared" si="4"/>
        <v>0.48246985454462399</v>
      </c>
      <c r="AO26" s="60">
        <f t="shared" si="4"/>
        <v>0.48246985454462399</v>
      </c>
      <c r="AP26" s="60">
        <f t="shared" si="4"/>
        <v>0.48246985454462399</v>
      </c>
      <c r="AQ26" s="60">
        <f t="shared" si="4"/>
        <v>0.48246985454462399</v>
      </c>
      <c r="AR26" s="60">
        <f t="shared" si="4"/>
        <v>0.48246985454462399</v>
      </c>
      <c r="AS26" s="60">
        <f t="shared" si="4"/>
        <v>0.48246985454462399</v>
      </c>
      <c r="AT26" s="60">
        <f t="shared" si="4"/>
        <v>0.48246985454462399</v>
      </c>
      <c r="AU26" s="60">
        <f t="shared" si="4"/>
        <v>0.48246985454462399</v>
      </c>
      <c r="AV26" s="60">
        <f t="shared" si="4"/>
        <v>0.48246985454462399</v>
      </c>
      <c r="AW26" s="60">
        <f t="shared" si="4"/>
        <v>0.48246985454462399</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-6.8111999999999992E-2</v>
      </c>
      <c r="F28" s="35">
        <f t="shared" ref="F28:AW28" si="6">F26*F27</f>
        <v>-0.10859199999999998</v>
      </c>
      <c r="G28" s="35">
        <f t="shared" si="6"/>
        <v>-0.15115200000000001</v>
      </c>
      <c r="H28" s="35">
        <f t="shared" si="6"/>
        <v>-0.20783999999999994</v>
      </c>
      <c r="I28" s="35">
        <f t="shared" si="6"/>
        <v>-0.27628799999999992</v>
      </c>
      <c r="J28" s="35">
        <f t="shared" si="6"/>
        <v>0.18907200000000002</v>
      </c>
      <c r="K28" s="35">
        <f t="shared" si="6"/>
        <v>0.34712000000000015</v>
      </c>
      <c r="L28" s="35">
        <f t="shared" si="6"/>
        <v>0.33608000000000016</v>
      </c>
      <c r="M28" s="35">
        <f t="shared" si="6"/>
        <v>0.27680727272727274</v>
      </c>
      <c r="N28" s="35">
        <f t="shared" si="6"/>
        <v>0.29017090909090903</v>
      </c>
      <c r="O28" s="35">
        <f t="shared" si="6"/>
        <v>0.30420272727272712</v>
      </c>
      <c r="P28" s="35">
        <f t="shared" si="6"/>
        <v>0.31893613636363621</v>
      </c>
      <c r="Q28" s="35">
        <f t="shared" si="6"/>
        <v>0.3344062159090907</v>
      </c>
      <c r="R28" s="35">
        <f t="shared" si="6"/>
        <v>0.35064979943181812</v>
      </c>
      <c r="S28" s="35">
        <f t="shared" si="6"/>
        <v>0.36770556213068173</v>
      </c>
      <c r="T28" s="35">
        <f t="shared" si="6"/>
        <v>0.37128727229744318</v>
      </c>
      <c r="U28" s="35">
        <f t="shared" si="6"/>
        <v>0.37490479956587208</v>
      </c>
      <c r="V28" s="35">
        <f t="shared" si="6"/>
        <v>0.37855850210698527</v>
      </c>
      <c r="W28" s="35">
        <f t="shared" si="6"/>
        <v>0.3822487416735097</v>
      </c>
      <c r="X28" s="35">
        <f t="shared" si="6"/>
        <v>0.38597588363569924</v>
      </c>
      <c r="Y28" s="35">
        <f t="shared" si="6"/>
        <v>0.38597588363569924</v>
      </c>
      <c r="Z28" s="35">
        <f t="shared" si="6"/>
        <v>0.38597588363569924</v>
      </c>
      <c r="AA28" s="35">
        <f t="shared" si="6"/>
        <v>0.38597588363569924</v>
      </c>
      <c r="AB28" s="35">
        <f t="shared" si="6"/>
        <v>0.38597588363569924</v>
      </c>
      <c r="AC28" s="35">
        <f t="shared" si="6"/>
        <v>0.38597588363569924</v>
      </c>
      <c r="AD28" s="35">
        <f t="shared" si="6"/>
        <v>0.38597588363569924</v>
      </c>
      <c r="AE28" s="35">
        <f t="shared" si="6"/>
        <v>0.38597588363569924</v>
      </c>
      <c r="AF28" s="35">
        <f t="shared" si="6"/>
        <v>0.38597588363569924</v>
      </c>
      <c r="AG28" s="35">
        <f t="shared" si="6"/>
        <v>0.38597588363569924</v>
      </c>
      <c r="AH28" s="35">
        <f t="shared" si="6"/>
        <v>0.38597588363569924</v>
      </c>
      <c r="AI28" s="35">
        <f t="shared" si="6"/>
        <v>0.38597588363569924</v>
      </c>
      <c r="AJ28" s="35">
        <f t="shared" si="6"/>
        <v>0.38597588363569924</v>
      </c>
      <c r="AK28" s="35">
        <f t="shared" si="6"/>
        <v>0.38597588363569924</v>
      </c>
      <c r="AL28" s="35">
        <f t="shared" si="6"/>
        <v>0.38597588363569924</v>
      </c>
      <c r="AM28" s="35">
        <f t="shared" si="6"/>
        <v>0.38597588363569924</v>
      </c>
      <c r="AN28" s="35">
        <f t="shared" si="6"/>
        <v>0.38597588363569924</v>
      </c>
      <c r="AO28" s="35">
        <f t="shared" si="6"/>
        <v>0.38597588363569924</v>
      </c>
      <c r="AP28" s="35">
        <f t="shared" si="6"/>
        <v>0.38597588363569924</v>
      </c>
      <c r="AQ28" s="35">
        <f t="shared" si="6"/>
        <v>0.38597588363569924</v>
      </c>
      <c r="AR28" s="35">
        <f t="shared" si="6"/>
        <v>0.38597588363569924</v>
      </c>
      <c r="AS28" s="35">
        <f t="shared" si="6"/>
        <v>0.38597588363569924</v>
      </c>
      <c r="AT28" s="35">
        <f t="shared" si="6"/>
        <v>0.38597588363569924</v>
      </c>
      <c r="AU28" s="35">
        <f t="shared" si="6"/>
        <v>0.38597588363569924</v>
      </c>
      <c r="AV28" s="35">
        <f t="shared" si="6"/>
        <v>0.38597588363569924</v>
      </c>
      <c r="AW28" s="35">
        <f t="shared" si="6"/>
        <v>0.38597588363569924</v>
      </c>
      <c r="AX28" s="35"/>
      <c r="AY28" s="35"/>
      <c r="AZ28" s="35"/>
      <c r="BA28" s="35"/>
      <c r="BB28" s="35"/>
      <c r="BC28" s="35"/>
      <c r="BD28" s="35"/>
    </row>
    <row r="29" spans="1:56" x14ac:dyDescent="0.3">
      <c r="A29" s="116"/>
      <c r="B29" s="9" t="s">
        <v>93</v>
      </c>
      <c r="C29" s="11" t="s">
        <v>44</v>
      </c>
      <c r="D29" s="9" t="s">
        <v>40</v>
      </c>
      <c r="E29" s="35">
        <f>E26-E28</f>
        <v>-1.7028000000000001E-2</v>
      </c>
      <c r="F29" s="35">
        <f t="shared" ref="F29:AW29" si="7">F26-F28</f>
        <v>-2.7147999999999992E-2</v>
      </c>
      <c r="G29" s="35">
        <f t="shared" si="7"/>
        <v>-3.7787999999999988E-2</v>
      </c>
      <c r="H29" s="35">
        <f t="shared" si="7"/>
        <v>-5.1959999999999978E-2</v>
      </c>
      <c r="I29" s="35">
        <f t="shared" si="7"/>
        <v>-6.9071999999999967E-2</v>
      </c>
      <c r="J29" s="35">
        <f t="shared" si="7"/>
        <v>4.7267999999999977E-2</v>
      </c>
      <c r="K29" s="35">
        <f t="shared" si="7"/>
        <v>8.6780000000000024E-2</v>
      </c>
      <c r="L29" s="35">
        <f t="shared" si="7"/>
        <v>8.4019999999999984E-2</v>
      </c>
      <c r="M29" s="35">
        <f t="shared" si="7"/>
        <v>6.9201818181818198E-2</v>
      </c>
      <c r="N29" s="35">
        <f t="shared" si="7"/>
        <v>7.2542727272727259E-2</v>
      </c>
      <c r="O29" s="35">
        <f t="shared" si="7"/>
        <v>7.6050681818181753E-2</v>
      </c>
      <c r="P29" s="35">
        <f t="shared" si="7"/>
        <v>7.9734034090909012E-2</v>
      </c>
      <c r="Q29" s="35">
        <f t="shared" si="7"/>
        <v>8.3601553977272647E-2</v>
      </c>
      <c r="R29" s="35">
        <f t="shared" si="7"/>
        <v>8.7662449857954516E-2</v>
      </c>
      <c r="S29" s="35">
        <f t="shared" si="7"/>
        <v>9.1926390532670377E-2</v>
      </c>
      <c r="T29" s="35">
        <f t="shared" si="7"/>
        <v>9.282181807436074E-2</v>
      </c>
      <c r="U29" s="35">
        <f t="shared" si="7"/>
        <v>9.3726199891468021E-2</v>
      </c>
      <c r="V29" s="35">
        <f t="shared" si="7"/>
        <v>9.4639625526746318E-2</v>
      </c>
      <c r="W29" s="35">
        <f t="shared" si="7"/>
        <v>9.556218541837741E-2</v>
      </c>
      <c r="X29" s="35">
        <f t="shared" si="7"/>
        <v>9.6493970908924753E-2</v>
      </c>
      <c r="Y29" s="35">
        <f t="shared" si="7"/>
        <v>9.6493970908924753E-2</v>
      </c>
      <c r="Z29" s="35">
        <f t="shared" si="7"/>
        <v>9.6493970908924753E-2</v>
      </c>
      <c r="AA29" s="35">
        <f t="shared" si="7"/>
        <v>9.6493970908924753E-2</v>
      </c>
      <c r="AB29" s="35">
        <f t="shared" si="7"/>
        <v>9.6493970908924753E-2</v>
      </c>
      <c r="AC29" s="35">
        <f t="shared" si="7"/>
        <v>9.6493970908924753E-2</v>
      </c>
      <c r="AD29" s="35">
        <f t="shared" si="7"/>
        <v>9.6493970908924753E-2</v>
      </c>
      <c r="AE29" s="35">
        <f t="shared" si="7"/>
        <v>9.6493970908924753E-2</v>
      </c>
      <c r="AF29" s="35">
        <f t="shared" si="7"/>
        <v>9.6493970908924753E-2</v>
      </c>
      <c r="AG29" s="35">
        <f t="shared" si="7"/>
        <v>9.6493970908924753E-2</v>
      </c>
      <c r="AH29" s="35">
        <f t="shared" si="7"/>
        <v>9.6493970908924753E-2</v>
      </c>
      <c r="AI29" s="35">
        <f t="shared" si="7"/>
        <v>9.6493970908924753E-2</v>
      </c>
      <c r="AJ29" s="35">
        <f t="shared" si="7"/>
        <v>9.6493970908924753E-2</v>
      </c>
      <c r="AK29" s="35">
        <f t="shared" si="7"/>
        <v>9.6493970908924753E-2</v>
      </c>
      <c r="AL29" s="35">
        <f t="shared" si="7"/>
        <v>9.6493970908924753E-2</v>
      </c>
      <c r="AM29" s="35">
        <f t="shared" si="7"/>
        <v>9.6493970908924753E-2</v>
      </c>
      <c r="AN29" s="35">
        <f t="shared" si="7"/>
        <v>9.6493970908924753E-2</v>
      </c>
      <c r="AO29" s="35">
        <f t="shared" si="7"/>
        <v>9.6493970908924753E-2</v>
      </c>
      <c r="AP29" s="35">
        <f t="shared" si="7"/>
        <v>9.6493970908924753E-2</v>
      </c>
      <c r="AQ29" s="35">
        <f t="shared" si="7"/>
        <v>9.6493970908924753E-2</v>
      </c>
      <c r="AR29" s="35">
        <f t="shared" si="7"/>
        <v>9.6493970908924753E-2</v>
      </c>
      <c r="AS29" s="35">
        <f t="shared" si="7"/>
        <v>9.6493970908924753E-2</v>
      </c>
      <c r="AT29" s="35">
        <f t="shared" si="7"/>
        <v>9.6493970908924753E-2</v>
      </c>
      <c r="AU29" s="35">
        <f t="shared" si="7"/>
        <v>9.6493970908924753E-2</v>
      </c>
      <c r="AV29" s="35">
        <f t="shared" si="7"/>
        <v>9.6493970908924753E-2</v>
      </c>
      <c r="AW29" s="35">
        <f t="shared" si="7"/>
        <v>9.6493970908924753E-2</v>
      </c>
      <c r="AX29" s="35"/>
      <c r="AY29" s="35"/>
      <c r="AZ29" s="35"/>
      <c r="BA29" s="35"/>
      <c r="BB29" s="35"/>
      <c r="BC29" s="35"/>
      <c r="BD29" s="35"/>
    </row>
    <row r="30" spans="1:56" ht="16.5" hidden="1" customHeight="1" outlineLevel="1" x14ac:dyDescent="0.35">
      <c r="A30" s="116"/>
      <c r="B30" s="9" t="s">
        <v>1</v>
      </c>
      <c r="C30" s="11" t="s">
        <v>53</v>
      </c>
      <c r="D30" s="9" t="s">
        <v>40</v>
      </c>
      <c r="F30" s="35">
        <f>$E$28/'Fixed data'!$C$7</f>
        <v>-1.5135999999999999E-3</v>
      </c>
      <c r="G30" s="35">
        <f>$E$28/'Fixed data'!$C$7</f>
        <v>-1.5135999999999999E-3</v>
      </c>
      <c r="H30" s="35">
        <f>$E$28/'Fixed data'!$C$7</f>
        <v>-1.5135999999999999E-3</v>
      </c>
      <c r="I30" s="35">
        <f>$E$28/'Fixed data'!$C$7</f>
        <v>-1.5135999999999999E-3</v>
      </c>
      <c r="J30" s="35">
        <f>$E$28/'Fixed data'!$C$7</f>
        <v>-1.5135999999999999E-3</v>
      </c>
      <c r="K30" s="35">
        <f>$E$28/'Fixed data'!$C$7</f>
        <v>-1.5135999999999999E-3</v>
      </c>
      <c r="L30" s="35">
        <f>$E$28/'Fixed data'!$C$7</f>
        <v>-1.5135999999999999E-3</v>
      </c>
      <c r="M30" s="35">
        <f>$E$28/'Fixed data'!$C$7</f>
        <v>-1.5135999999999999E-3</v>
      </c>
      <c r="N30" s="35">
        <f>$E$28/'Fixed data'!$C$7</f>
        <v>-1.5135999999999999E-3</v>
      </c>
      <c r="O30" s="35">
        <f>$E$28/'Fixed data'!$C$7</f>
        <v>-1.5135999999999999E-3</v>
      </c>
      <c r="P30" s="35">
        <f>$E$28/'Fixed data'!$C$7</f>
        <v>-1.5135999999999999E-3</v>
      </c>
      <c r="Q30" s="35">
        <f>$E$28/'Fixed data'!$C$7</f>
        <v>-1.5135999999999999E-3</v>
      </c>
      <c r="R30" s="35">
        <f>$E$28/'Fixed data'!$C$7</f>
        <v>-1.5135999999999999E-3</v>
      </c>
      <c r="S30" s="35">
        <f>$E$28/'Fixed data'!$C$7</f>
        <v>-1.5135999999999999E-3</v>
      </c>
      <c r="T30" s="35">
        <f>$E$28/'Fixed data'!$C$7</f>
        <v>-1.5135999999999999E-3</v>
      </c>
      <c r="U30" s="35">
        <f>$E$28/'Fixed data'!$C$7</f>
        <v>-1.5135999999999999E-3</v>
      </c>
      <c r="V30" s="35">
        <f>$E$28/'Fixed data'!$C$7</f>
        <v>-1.5135999999999999E-3</v>
      </c>
      <c r="W30" s="35">
        <f>$E$28/'Fixed data'!$C$7</f>
        <v>-1.5135999999999999E-3</v>
      </c>
      <c r="X30" s="35">
        <f>$E$28/'Fixed data'!$C$7</f>
        <v>-1.5135999999999999E-3</v>
      </c>
      <c r="Y30" s="35">
        <f>$E$28/'Fixed data'!$C$7</f>
        <v>-1.5135999999999999E-3</v>
      </c>
      <c r="Z30" s="35">
        <f>$E$28/'Fixed data'!$C$7</f>
        <v>-1.5135999999999999E-3</v>
      </c>
      <c r="AA30" s="35">
        <f>$E$28/'Fixed data'!$C$7</f>
        <v>-1.5135999999999999E-3</v>
      </c>
      <c r="AB30" s="35">
        <f>$E$28/'Fixed data'!$C$7</f>
        <v>-1.5135999999999999E-3</v>
      </c>
      <c r="AC30" s="35">
        <f>$E$28/'Fixed data'!$C$7</f>
        <v>-1.5135999999999999E-3</v>
      </c>
      <c r="AD30" s="35">
        <f>$E$28/'Fixed data'!$C$7</f>
        <v>-1.5135999999999999E-3</v>
      </c>
      <c r="AE30" s="35">
        <f>$E$28/'Fixed data'!$C$7</f>
        <v>-1.5135999999999999E-3</v>
      </c>
      <c r="AF30" s="35">
        <f>$E$28/'Fixed data'!$C$7</f>
        <v>-1.5135999999999999E-3</v>
      </c>
      <c r="AG30" s="35">
        <f>$E$28/'Fixed data'!$C$7</f>
        <v>-1.5135999999999999E-3</v>
      </c>
      <c r="AH30" s="35">
        <f>$E$28/'Fixed data'!$C$7</f>
        <v>-1.5135999999999999E-3</v>
      </c>
      <c r="AI30" s="35">
        <f>$E$28/'Fixed data'!$C$7</f>
        <v>-1.5135999999999999E-3</v>
      </c>
      <c r="AJ30" s="35">
        <f>$E$28/'Fixed data'!$C$7</f>
        <v>-1.5135999999999999E-3</v>
      </c>
      <c r="AK30" s="35">
        <f>$E$28/'Fixed data'!$C$7</f>
        <v>-1.5135999999999999E-3</v>
      </c>
      <c r="AL30" s="35">
        <f>$E$28/'Fixed data'!$C$7</f>
        <v>-1.5135999999999999E-3</v>
      </c>
      <c r="AM30" s="35">
        <f>$E$28/'Fixed data'!$C$7</f>
        <v>-1.5135999999999999E-3</v>
      </c>
      <c r="AN30" s="35">
        <f>$E$28/'Fixed data'!$C$7</f>
        <v>-1.5135999999999999E-3</v>
      </c>
      <c r="AO30" s="35">
        <f>$E$28/'Fixed data'!$C$7</f>
        <v>-1.5135999999999999E-3</v>
      </c>
      <c r="AP30" s="35">
        <f>$E$28/'Fixed data'!$C$7</f>
        <v>-1.5135999999999999E-3</v>
      </c>
      <c r="AQ30" s="35">
        <f>$E$28/'Fixed data'!$C$7</f>
        <v>-1.5135999999999999E-3</v>
      </c>
      <c r="AR30" s="35">
        <f>$E$28/'Fixed data'!$C$7</f>
        <v>-1.5135999999999999E-3</v>
      </c>
      <c r="AS30" s="35">
        <f>$E$28/'Fixed data'!$C$7</f>
        <v>-1.5135999999999999E-3</v>
      </c>
      <c r="AT30" s="35">
        <f>$E$28/'Fixed data'!$C$7</f>
        <v>-1.5135999999999999E-3</v>
      </c>
      <c r="AU30" s="35">
        <f>$E$28/'Fixed data'!$C$7</f>
        <v>-1.5135999999999999E-3</v>
      </c>
      <c r="AV30" s="35">
        <f>$E$28/'Fixed data'!$C$7</f>
        <v>-1.5135999999999999E-3</v>
      </c>
      <c r="AW30" s="35">
        <f>$E$28/'Fixed data'!$C$7</f>
        <v>-1.5135999999999999E-3</v>
      </c>
      <c r="AX30" s="35">
        <f>$E$28/'Fixed data'!$C$7</f>
        <v>-1.5135999999999999E-3</v>
      </c>
      <c r="AY30" s="35"/>
      <c r="AZ30" s="35"/>
      <c r="BA30" s="35"/>
      <c r="BB30" s="35"/>
      <c r="BC30" s="35"/>
      <c r="BD30" s="35"/>
    </row>
    <row r="31" spans="1:56" ht="16.5" hidden="1" customHeight="1" outlineLevel="1" x14ac:dyDescent="0.35">
      <c r="A31" s="116"/>
      <c r="B31" s="9" t="s">
        <v>2</v>
      </c>
      <c r="C31" s="11" t="s">
        <v>54</v>
      </c>
      <c r="D31" s="9" t="s">
        <v>40</v>
      </c>
      <c r="F31" s="35"/>
      <c r="G31" s="35">
        <f>$F$28/'Fixed data'!$C$7</f>
        <v>-2.4131555555555553E-3</v>
      </c>
      <c r="H31" s="35">
        <f>$F$28/'Fixed data'!$C$7</f>
        <v>-2.4131555555555553E-3</v>
      </c>
      <c r="I31" s="35">
        <f>$F$28/'Fixed data'!$C$7</f>
        <v>-2.4131555555555553E-3</v>
      </c>
      <c r="J31" s="35">
        <f>$F$28/'Fixed data'!$C$7</f>
        <v>-2.4131555555555553E-3</v>
      </c>
      <c r="K31" s="35">
        <f>$F$28/'Fixed data'!$C$7</f>
        <v>-2.4131555555555553E-3</v>
      </c>
      <c r="L31" s="35">
        <f>$F$28/'Fixed data'!$C$7</f>
        <v>-2.4131555555555553E-3</v>
      </c>
      <c r="M31" s="35">
        <f>$F$28/'Fixed data'!$C$7</f>
        <v>-2.4131555555555553E-3</v>
      </c>
      <c r="N31" s="35">
        <f>$F$28/'Fixed data'!$C$7</f>
        <v>-2.4131555555555553E-3</v>
      </c>
      <c r="O31" s="35">
        <f>$F$28/'Fixed data'!$C$7</f>
        <v>-2.4131555555555553E-3</v>
      </c>
      <c r="P31" s="35">
        <f>$F$28/'Fixed data'!$C$7</f>
        <v>-2.4131555555555553E-3</v>
      </c>
      <c r="Q31" s="35">
        <f>$F$28/'Fixed data'!$C$7</f>
        <v>-2.4131555555555553E-3</v>
      </c>
      <c r="R31" s="35">
        <f>$F$28/'Fixed data'!$C$7</f>
        <v>-2.4131555555555553E-3</v>
      </c>
      <c r="S31" s="35">
        <f>$F$28/'Fixed data'!$C$7</f>
        <v>-2.4131555555555553E-3</v>
      </c>
      <c r="T31" s="35">
        <f>$F$28/'Fixed data'!$C$7</f>
        <v>-2.4131555555555553E-3</v>
      </c>
      <c r="U31" s="35">
        <f>$F$28/'Fixed data'!$C$7</f>
        <v>-2.4131555555555553E-3</v>
      </c>
      <c r="V31" s="35">
        <f>$F$28/'Fixed data'!$C$7</f>
        <v>-2.4131555555555553E-3</v>
      </c>
      <c r="W31" s="35">
        <f>$F$28/'Fixed data'!$C$7</f>
        <v>-2.4131555555555553E-3</v>
      </c>
      <c r="X31" s="35">
        <f>$F$28/'Fixed data'!$C$7</f>
        <v>-2.4131555555555553E-3</v>
      </c>
      <c r="Y31" s="35">
        <f>$F$28/'Fixed data'!$C$7</f>
        <v>-2.4131555555555553E-3</v>
      </c>
      <c r="Z31" s="35">
        <f>$F$28/'Fixed data'!$C$7</f>
        <v>-2.4131555555555553E-3</v>
      </c>
      <c r="AA31" s="35">
        <f>$F$28/'Fixed data'!$C$7</f>
        <v>-2.4131555555555553E-3</v>
      </c>
      <c r="AB31" s="35">
        <f>$F$28/'Fixed data'!$C$7</f>
        <v>-2.4131555555555553E-3</v>
      </c>
      <c r="AC31" s="35">
        <f>$F$28/'Fixed data'!$C$7</f>
        <v>-2.4131555555555553E-3</v>
      </c>
      <c r="AD31" s="35">
        <f>$F$28/'Fixed data'!$C$7</f>
        <v>-2.4131555555555553E-3</v>
      </c>
      <c r="AE31" s="35">
        <f>$F$28/'Fixed data'!$C$7</f>
        <v>-2.4131555555555553E-3</v>
      </c>
      <c r="AF31" s="35">
        <f>$F$28/'Fixed data'!$C$7</f>
        <v>-2.4131555555555553E-3</v>
      </c>
      <c r="AG31" s="35">
        <f>$F$28/'Fixed data'!$C$7</f>
        <v>-2.4131555555555553E-3</v>
      </c>
      <c r="AH31" s="35">
        <f>$F$28/'Fixed data'!$C$7</f>
        <v>-2.4131555555555553E-3</v>
      </c>
      <c r="AI31" s="35">
        <f>$F$28/'Fixed data'!$C$7</f>
        <v>-2.4131555555555553E-3</v>
      </c>
      <c r="AJ31" s="35">
        <f>$F$28/'Fixed data'!$C$7</f>
        <v>-2.4131555555555553E-3</v>
      </c>
      <c r="AK31" s="35">
        <f>$F$28/'Fixed data'!$C$7</f>
        <v>-2.4131555555555553E-3</v>
      </c>
      <c r="AL31" s="35">
        <f>$F$28/'Fixed data'!$C$7</f>
        <v>-2.4131555555555553E-3</v>
      </c>
      <c r="AM31" s="35">
        <f>$F$28/'Fixed data'!$C$7</f>
        <v>-2.4131555555555553E-3</v>
      </c>
      <c r="AN31" s="35">
        <f>$F$28/'Fixed data'!$C$7</f>
        <v>-2.4131555555555553E-3</v>
      </c>
      <c r="AO31" s="35">
        <f>$F$28/'Fixed data'!$C$7</f>
        <v>-2.4131555555555553E-3</v>
      </c>
      <c r="AP31" s="35">
        <f>$F$28/'Fixed data'!$C$7</f>
        <v>-2.4131555555555553E-3</v>
      </c>
      <c r="AQ31" s="35">
        <f>$F$28/'Fixed data'!$C$7</f>
        <v>-2.4131555555555553E-3</v>
      </c>
      <c r="AR31" s="35">
        <f>$F$28/'Fixed data'!$C$7</f>
        <v>-2.4131555555555553E-3</v>
      </c>
      <c r="AS31" s="35">
        <f>$F$28/'Fixed data'!$C$7</f>
        <v>-2.4131555555555553E-3</v>
      </c>
      <c r="AT31" s="35">
        <f>$F$28/'Fixed data'!$C$7</f>
        <v>-2.4131555555555553E-3</v>
      </c>
      <c r="AU31" s="35">
        <f>$F$28/'Fixed data'!$C$7</f>
        <v>-2.4131555555555553E-3</v>
      </c>
      <c r="AV31" s="35">
        <f>$F$28/'Fixed data'!$C$7</f>
        <v>-2.4131555555555553E-3</v>
      </c>
      <c r="AW31" s="35">
        <f>$F$28/'Fixed data'!$C$7</f>
        <v>-2.4131555555555553E-3</v>
      </c>
      <c r="AX31" s="35">
        <f>$F$28/'Fixed data'!$C$7</f>
        <v>-2.4131555555555553E-3</v>
      </c>
      <c r="AY31" s="35">
        <f>$F$28/'Fixed data'!$C$7</f>
        <v>-2.4131555555555553E-3</v>
      </c>
      <c r="AZ31" s="35"/>
      <c r="BA31" s="35"/>
      <c r="BB31" s="35"/>
      <c r="BC31" s="35"/>
      <c r="BD31" s="35"/>
    </row>
    <row r="32" spans="1:56" ht="16.5" hidden="1" customHeight="1" outlineLevel="1" x14ac:dyDescent="0.35">
      <c r="A32" s="116"/>
      <c r="B32" s="9" t="s">
        <v>3</v>
      </c>
      <c r="C32" s="11" t="s">
        <v>55</v>
      </c>
      <c r="D32" s="9" t="s">
        <v>40</v>
      </c>
      <c r="F32" s="35"/>
      <c r="G32" s="35"/>
      <c r="H32" s="35">
        <f>$G$28/'Fixed data'!$C$7</f>
        <v>-3.3589333333333337E-3</v>
      </c>
      <c r="I32" s="35">
        <f>$G$28/'Fixed data'!$C$7</f>
        <v>-3.3589333333333337E-3</v>
      </c>
      <c r="J32" s="35">
        <f>$G$28/'Fixed data'!$C$7</f>
        <v>-3.3589333333333337E-3</v>
      </c>
      <c r="K32" s="35">
        <f>$G$28/'Fixed data'!$C$7</f>
        <v>-3.3589333333333337E-3</v>
      </c>
      <c r="L32" s="35">
        <f>$G$28/'Fixed data'!$C$7</f>
        <v>-3.3589333333333337E-3</v>
      </c>
      <c r="M32" s="35">
        <f>$G$28/'Fixed data'!$C$7</f>
        <v>-3.3589333333333337E-3</v>
      </c>
      <c r="N32" s="35">
        <f>$G$28/'Fixed data'!$C$7</f>
        <v>-3.3589333333333337E-3</v>
      </c>
      <c r="O32" s="35">
        <f>$G$28/'Fixed data'!$C$7</f>
        <v>-3.3589333333333337E-3</v>
      </c>
      <c r="P32" s="35">
        <f>$G$28/'Fixed data'!$C$7</f>
        <v>-3.3589333333333337E-3</v>
      </c>
      <c r="Q32" s="35">
        <f>$G$28/'Fixed data'!$C$7</f>
        <v>-3.3589333333333337E-3</v>
      </c>
      <c r="R32" s="35">
        <f>$G$28/'Fixed data'!$C$7</f>
        <v>-3.3589333333333337E-3</v>
      </c>
      <c r="S32" s="35">
        <f>$G$28/'Fixed data'!$C$7</f>
        <v>-3.3589333333333337E-3</v>
      </c>
      <c r="T32" s="35">
        <f>$G$28/'Fixed data'!$C$7</f>
        <v>-3.3589333333333337E-3</v>
      </c>
      <c r="U32" s="35">
        <f>$G$28/'Fixed data'!$C$7</f>
        <v>-3.3589333333333337E-3</v>
      </c>
      <c r="V32" s="35">
        <f>$G$28/'Fixed data'!$C$7</f>
        <v>-3.3589333333333337E-3</v>
      </c>
      <c r="W32" s="35">
        <f>$G$28/'Fixed data'!$C$7</f>
        <v>-3.3589333333333337E-3</v>
      </c>
      <c r="X32" s="35">
        <f>$G$28/'Fixed data'!$C$7</f>
        <v>-3.3589333333333337E-3</v>
      </c>
      <c r="Y32" s="35">
        <f>$G$28/'Fixed data'!$C$7</f>
        <v>-3.3589333333333337E-3</v>
      </c>
      <c r="Z32" s="35">
        <f>$G$28/'Fixed data'!$C$7</f>
        <v>-3.3589333333333337E-3</v>
      </c>
      <c r="AA32" s="35">
        <f>$G$28/'Fixed data'!$C$7</f>
        <v>-3.3589333333333337E-3</v>
      </c>
      <c r="AB32" s="35">
        <f>$G$28/'Fixed data'!$C$7</f>
        <v>-3.3589333333333337E-3</v>
      </c>
      <c r="AC32" s="35">
        <f>$G$28/'Fixed data'!$C$7</f>
        <v>-3.3589333333333337E-3</v>
      </c>
      <c r="AD32" s="35">
        <f>$G$28/'Fixed data'!$C$7</f>
        <v>-3.3589333333333337E-3</v>
      </c>
      <c r="AE32" s="35">
        <f>$G$28/'Fixed data'!$C$7</f>
        <v>-3.3589333333333337E-3</v>
      </c>
      <c r="AF32" s="35">
        <f>$G$28/'Fixed data'!$C$7</f>
        <v>-3.3589333333333337E-3</v>
      </c>
      <c r="AG32" s="35">
        <f>$G$28/'Fixed data'!$C$7</f>
        <v>-3.3589333333333337E-3</v>
      </c>
      <c r="AH32" s="35">
        <f>$G$28/'Fixed data'!$C$7</f>
        <v>-3.3589333333333337E-3</v>
      </c>
      <c r="AI32" s="35">
        <f>$G$28/'Fixed data'!$C$7</f>
        <v>-3.3589333333333337E-3</v>
      </c>
      <c r="AJ32" s="35">
        <f>$G$28/'Fixed data'!$C$7</f>
        <v>-3.3589333333333337E-3</v>
      </c>
      <c r="AK32" s="35">
        <f>$G$28/'Fixed data'!$C$7</f>
        <v>-3.3589333333333337E-3</v>
      </c>
      <c r="AL32" s="35">
        <f>$G$28/'Fixed data'!$C$7</f>
        <v>-3.3589333333333337E-3</v>
      </c>
      <c r="AM32" s="35">
        <f>$G$28/'Fixed data'!$C$7</f>
        <v>-3.3589333333333337E-3</v>
      </c>
      <c r="AN32" s="35">
        <f>$G$28/'Fixed data'!$C$7</f>
        <v>-3.3589333333333337E-3</v>
      </c>
      <c r="AO32" s="35">
        <f>$G$28/'Fixed data'!$C$7</f>
        <v>-3.3589333333333337E-3</v>
      </c>
      <c r="AP32" s="35">
        <f>$G$28/'Fixed data'!$C$7</f>
        <v>-3.3589333333333337E-3</v>
      </c>
      <c r="AQ32" s="35">
        <f>$G$28/'Fixed data'!$C$7</f>
        <v>-3.3589333333333337E-3</v>
      </c>
      <c r="AR32" s="35">
        <f>$G$28/'Fixed data'!$C$7</f>
        <v>-3.3589333333333337E-3</v>
      </c>
      <c r="AS32" s="35">
        <f>$G$28/'Fixed data'!$C$7</f>
        <v>-3.3589333333333337E-3</v>
      </c>
      <c r="AT32" s="35">
        <f>$G$28/'Fixed data'!$C$7</f>
        <v>-3.3589333333333337E-3</v>
      </c>
      <c r="AU32" s="35">
        <f>$G$28/'Fixed data'!$C$7</f>
        <v>-3.3589333333333337E-3</v>
      </c>
      <c r="AV32" s="35">
        <f>$G$28/'Fixed data'!$C$7</f>
        <v>-3.3589333333333337E-3</v>
      </c>
      <c r="AW32" s="35">
        <f>$G$28/'Fixed data'!$C$7</f>
        <v>-3.3589333333333337E-3</v>
      </c>
      <c r="AX32" s="35">
        <f>$G$28/'Fixed data'!$C$7</f>
        <v>-3.3589333333333337E-3</v>
      </c>
      <c r="AY32" s="35">
        <f>$G$28/'Fixed data'!$C$7</f>
        <v>-3.3589333333333337E-3</v>
      </c>
      <c r="AZ32" s="35">
        <f>$G$28/'Fixed data'!$C$7</f>
        <v>-3.3589333333333337E-3</v>
      </c>
      <c r="BA32" s="35"/>
      <c r="BB32" s="35"/>
      <c r="BC32" s="35"/>
      <c r="BD32" s="35"/>
    </row>
    <row r="33" spans="1:57" ht="16.5" hidden="1" customHeight="1" outlineLevel="1" x14ac:dyDescent="0.35">
      <c r="A33" s="116"/>
      <c r="B33" s="9" t="s">
        <v>4</v>
      </c>
      <c r="C33" s="11" t="s">
        <v>56</v>
      </c>
      <c r="D33" s="9" t="s">
        <v>40</v>
      </c>
      <c r="F33" s="35"/>
      <c r="G33" s="35"/>
      <c r="H33" s="35"/>
      <c r="I33" s="35">
        <f>$H$28/'Fixed data'!$C$7</f>
        <v>-4.618666666666665E-3</v>
      </c>
      <c r="J33" s="35">
        <f>$H$28/'Fixed data'!$C$7</f>
        <v>-4.618666666666665E-3</v>
      </c>
      <c r="K33" s="35">
        <f>$H$28/'Fixed data'!$C$7</f>
        <v>-4.618666666666665E-3</v>
      </c>
      <c r="L33" s="35">
        <f>$H$28/'Fixed data'!$C$7</f>
        <v>-4.618666666666665E-3</v>
      </c>
      <c r="M33" s="35">
        <f>$H$28/'Fixed data'!$C$7</f>
        <v>-4.618666666666665E-3</v>
      </c>
      <c r="N33" s="35">
        <f>$H$28/'Fixed data'!$C$7</f>
        <v>-4.618666666666665E-3</v>
      </c>
      <c r="O33" s="35">
        <f>$H$28/'Fixed data'!$C$7</f>
        <v>-4.618666666666665E-3</v>
      </c>
      <c r="P33" s="35">
        <f>$H$28/'Fixed data'!$C$7</f>
        <v>-4.618666666666665E-3</v>
      </c>
      <c r="Q33" s="35">
        <f>$H$28/'Fixed data'!$C$7</f>
        <v>-4.618666666666665E-3</v>
      </c>
      <c r="R33" s="35">
        <f>$H$28/'Fixed data'!$C$7</f>
        <v>-4.618666666666665E-3</v>
      </c>
      <c r="S33" s="35">
        <f>$H$28/'Fixed data'!$C$7</f>
        <v>-4.618666666666665E-3</v>
      </c>
      <c r="T33" s="35">
        <f>$H$28/'Fixed data'!$C$7</f>
        <v>-4.618666666666665E-3</v>
      </c>
      <c r="U33" s="35">
        <f>$H$28/'Fixed data'!$C$7</f>
        <v>-4.618666666666665E-3</v>
      </c>
      <c r="V33" s="35">
        <f>$H$28/'Fixed data'!$C$7</f>
        <v>-4.618666666666665E-3</v>
      </c>
      <c r="W33" s="35">
        <f>$H$28/'Fixed data'!$C$7</f>
        <v>-4.618666666666665E-3</v>
      </c>
      <c r="X33" s="35">
        <f>$H$28/'Fixed data'!$C$7</f>
        <v>-4.618666666666665E-3</v>
      </c>
      <c r="Y33" s="35">
        <f>$H$28/'Fixed data'!$C$7</f>
        <v>-4.618666666666665E-3</v>
      </c>
      <c r="Z33" s="35">
        <f>$H$28/'Fixed data'!$C$7</f>
        <v>-4.618666666666665E-3</v>
      </c>
      <c r="AA33" s="35">
        <f>$H$28/'Fixed data'!$C$7</f>
        <v>-4.618666666666665E-3</v>
      </c>
      <c r="AB33" s="35">
        <f>$H$28/'Fixed data'!$C$7</f>
        <v>-4.618666666666665E-3</v>
      </c>
      <c r="AC33" s="35">
        <f>$H$28/'Fixed data'!$C$7</f>
        <v>-4.618666666666665E-3</v>
      </c>
      <c r="AD33" s="35">
        <f>$H$28/'Fixed data'!$C$7</f>
        <v>-4.618666666666665E-3</v>
      </c>
      <c r="AE33" s="35">
        <f>$H$28/'Fixed data'!$C$7</f>
        <v>-4.618666666666665E-3</v>
      </c>
      <c r="AF33" s="35">
        <f>$H$28/'Fixed data'!$C$7</f>
        <v>-4.618666666666665E-3</v>
      </c>
      <c r="AG33" s="35">
        <f>$H$28/'Fixed data'!$C$7</f>
        <v>-4.618666666666665E-3</v>
      </c>
      <c r="AH33" s="35">
        <f>$H$28/'Fixed data'!$C$7</f>
        <v>-4.618666666666665E-3</v>
      </c>
      <c r="AI33" s="35">
        <f>$H$28/'Fixed data'!$C$7</f>
        <v>-4.618666666666665E-3</v>
      </c>
      <c r="AJ33" s="35">
        <f>$H$28/'Fixed data'!$C$7</f>
        <v>-4.618666666666665E-3</v>
      </c>
      <c r="AK33" s="35">
        <f>$H$28/'Fixed data'!$C$7</f>
        <v>-4.618666666666665E-3</v>
      </c>
      <c r="AL33" s="35">
        <f>$H$28/'Fixed data'!$C$7</f>
        <v>-4.618666666666665E-3</v>
      </c>
      <c r="AM33" s="35">
        <f>$H$28/'Fixed data'!$C$7</f>
        <v>-4.618666666666665E-3</v>
      </c>
      <c r="AN33" s="35">
        <f>$H$28/'Fixed data'!$C$7</f>
        <v>-4.618666666666665E-3</v>
      </c>
      <c r="AO33" s="35">
        <f>$H$28/'Fixed data'!$C$7</f>
        <v>-4.618666666666665E-3</v>
      </c>
      <c r="AP33" s="35">
        <f>$H$28/'Fixed data'!$C$7</f>
        <v>-4.618666666666665E-3</v>
      </c>
      <c r="AQ33" s="35">
        <f>$H$28/'Fixed data'!$C$7</f>
        <v>-4.618666666666665E-3</v>
      </c>
      <c r="AR33" s="35">
        <f>$H$28/'Fixed data'!$C$7</f>
        <v>-4.618666666666665E-3</v>
      </c>
      <c r="AS33" s="35">
        <f>$H$28/'Fixed data'!$C$7</f>
        <v>-4.618666666666665E-3</v>
      </c>
      <c r="AT33" s="35">
        <f>$H$28/'Fixed data'!$C$7</f>
        <v>-4.618666666666665E-3</v>
      </c>
      <c r="AU33" s="35">
        <f>$H$28/'Fixed data'!$C$7</f>
        <v>-4.618666666666665E-3</v>
      </c>
      <c r="AV33" s="35">
        <f>$H$28/'Fixed data'!$C$7</f>
        <v>-4.618666666666665E-3</v>
      </c>
      <c r="AW33" s="35">
        <f>$H$28/'Fixed data'!$C$7</f>
        <v>-4.618666666666665E-3</v>
      </c>
      <c r="AX33" s="35">
        <f>$H$28/'Fixed data'!$C$7</f>
        <v>-4.618666666666665E-3</v>
      </c>
      <c r="AY33" s="35">
        <f>$H$28/'Fixed data'!$C$7</f>
        <v>-4.618666666666665E-3</v>
      </c>
      <c r="AZ33" s="35">
        <f>$H$28/'Fixed data'!$C$7</f>
        <v>-4.618666666666665E-3</v>
      </c>
      <c r="BA33" s="35">
        <f>$H$28/'Fixed data'!$C$7</f>
        <v>-4.618666666666665E-3</v>
      </c>
      <c r="BB33" s="35"/>
      <c r="BC33" s="35"/>
      <c r="BD33" s="35"/>
    </row>
    <row r="34" spans="1:57" ht="16.5" hidden="1" customHeight="1" outlineLevel="1" x14ac:dyDescent="0.35">
      <c r="A34" s="116"/>
      <c r="B34" s="9" t="s">
        <v>5</v>
      </c>
      <c r="C34" s="11" t="s">
        <v>57</v>
      </c>
      <c r="D34" s="9" t="s">
        <v>40</v>
      </c>
      <c r="F34" s="35"/>
      <c r="G34" s="35"/>
      <c r="H34" s="35"/>
      <c r="I34" s="35"/>
      <c r="J34" s="35">
        <f>$I$28/'Fixed data'!$C$7</f>
        <v>-6.1397333333333319E-3</v>
      </c>
      <c r="K34" s="35">
        <f>$I$28/'Fixed data'!$C$7</f>
        <v>-6.1397333333333319E-3</v>
      </c>
      <c r="L34" s="35">
        <f>$I$28/'Fixed data'!$C$7</f>
        <v>-6.1397333333333319E-3</v>
      </c>
      <c r="M34" s="35">
        <f>$I$28/'Fixed data'!$C$7</f>
        <v>-6.1397333333333319E-3</v>
      </c>
      <c r="N34" s="35">
        <f>$I$28/'Fixed data'!$C$7</f>
        <v>-6.1397333333333319E-3</v>
      </c>
      <c r="O34" s="35">
        <f>$I$28/'Fixed data'!$C$7</f>
        <v>-6.1397333333333319E-3</v>
      </c>
      <c r="P34" s="35">
        <f>$I$28/'Fixed data'!$C$7</f>
        <v>-6.1397333333333319E-3</v>
      </c>
      <c r="Q34" s="35">
        <f>$I$28/'Fixed data'!$C$7</f>
        <v>-6.1397333333333319E-3</v>
      </c>
      <c r="R34" s="35">
        <f>$I$28/'Fixed data'!$C$7</f>
        <v>-6.1397333333333319E-3</v>
      </c>
      <c r="S34" s="35">
        <f>$I$28/'Fixed data'!$C$7</f>
        <v>-6.1397333333333319E-3</v>
      </c>
      <c r="T34" s="35">
        <f>$I$28/'Fixed data'!$C$7</f>
        <v>-6.1397333333333319E-3</v>
      </c>
      <c r="U34" s="35">
        <f>$I$28/'Fixed data'!$C$7</f>
        <v>-6.1397333333333319E-3</v>
      </c>
      <c r="V34" s="35">
        <f>$I$28/'Fixed data'!$C$7</f>
        <v>-6.1397333333333319E-3</v>
      </c>
      <c r="W34" s="35">
        <f>$I$28/'Fixed data'!$C$7</f>
        <v>-6.1397333333333319E-3</v>
      </c>
      <c r="X34" s="35">
        <f>$I$28/'Fixed data'!$C$7</f>
        <v>-6.1397333333333319E-3</v>
      </c>
      <c r="Y34" s="35">
        <f>$I$28/'Fixed data'!$C$7</f>
        <v>-6.1397333333333319E-3</v>
      </c>
      <c r="Z34" s="35">
        <f>$I$28/'Fixed data'!$C$7</f>
        <v>-6.1397333333333319E-3</v>
      </c>
      <c r="AA34" s="35">
        <f>$I$28/'Fixed data'!$C$7</f>
        <v>-6.1397333333333319E-3</v>
      </c>
      <c r="AB34" s="35">
        <f>$I$28/'Fixed data'!$C$7</f>
        <v>-6.1397333333333319E-3</v>
      </c>
      <c r="AC34" s="35">
        <f>$I$28/'Fixed data'!$C$7</f>
        <v>-6.1397333333333319E-3</v>
      </c>
      <c r="AD34" s="35">
        <f>$I$28/'Fixed data'!$C$7</f>
        <v>-6.1397333333333319E-3</v>
      </c>
      <c r="AE34" s="35">
        <f>$I$28/'Fixed data'!$C$7</f>
        <v>-6.1397333333333319E-3</v>
      </c>
      <c r="AF34" s="35">
        <f>$I$28/'Fixed data'!$C$7</f>
        <v>-6.1397333333333319E-3</v>
      </c>
      <c r="AG34" s="35">
        <f>$I$28/'Fixed data'!$C$7</f>
        <v>-6.1397333333333319E-3</v>
      </c>
      <c r="AH34" s="35">
        <f>$I$28/'Fixed data'!$C$7</f>
        <v>-6.1397333333333319E-3</v>
      </c>
      <c r="AI34" s="35">
        <f>$I$28/'Fixed data'!$C$7</f>
        <v>-6.1397333333333319E-3</v>
      </c>
      <c r="AJ34" s="35">
        <f>$I$28/'Fixed data'!$C$7</f>
        <v>-6.1397333333333319E-3</v>
      </c>
      <c r="AK34" s="35">
        <f>$I$28/'Fixed data'!$C$7</f>
        <v>-6.1397333333333319E-3</v>
      </c>
      <c r="AL34" s="35">
        <f>$I$28/'Fixed data'!$C$7</f>
        <v>-6.1397333333333319E-3</v>
      </c>
      <c r="AM34" s="35">
        <f>$I$28/'Fixed data'!$C$7</f>
        <v>-6.1397333333333319E-3</v>
      </c>
      <c r="AN34" s="35">
        <f>$I$28/'Fixed data'!$C$7</f>
        <v>-6.1397333333333319E-3</v>
      </c>
      <c r="AO34" s="35">
        <f>$I$28/'Fixed data'!$C$7</f>
        <v>-6.1397333333333319E-3</v>
      </c>
      <c r="AP34" s="35">
        <f>$I$28/'Fixed data'!$C$7</f>
        <v>-6.1397333333333319E-3</v>
      </c>
      <c r="AQ34" s="35">
        <f>$I$28/'Fixed data'!$C$7</f>
        <v>-6.1397333333333319E-3</v>
      </c>
      <c r="AR34" s="35">
        <f>$I$28/'Fixed data'!$C$7</f>
        <v>-6.1397333333333319E-3</v>
      </c>
      <c r="AS34" s="35">
        <f>$I$28/'Fixed data'!$C$7</f>
        <v>-6.1397333333333319E-3</v>
      </c>
      <c r="AT34" s="35">
        <f>$I$28/'Fixed data'!$C$7</f>
        <v>-6.1397333333333319E-3</v>
      </c>
      <c r="AU34" s="35">
        <f>$I$28/'Fixed data'!$C$7</f>
        <v>-6.1397333333333319E-3</v>
      </c>
      <c r="AV34" s="35">
        <f>$I$28/'Fixed data'!$C$7</f>
        <v>-6.1397333333333319E-3</v>
      </c>
      <c r="AW34" s="35">
        <f>$I$28/'Fixed data'!$C$7</f>
        <v>-6.1397333333333319E-3</v>
      </c>
      <c r="AX34" s="35">
        <f>$I$28/'Fixed data'!$C$7</f>
        <v>-6.1397333333333319E-3</v>
      </c>
      <c r="AY34" s="35">
        <f>$I$28/'Fixed data'!$C$7</f>
        <v>-6.1397333333333319E-3</v>
      </c>
      <c r="AZ34" s="35">
        <f>$I$28/'Fixed data'!$C$7</f>
        <v>-6.1397333333333319E-3</v>
      </c>
      <c r="BA34" s="35">
        <f>$I$28/'Fixed data'!$C$7</f>
        <v>-6.1397333333333319E-3</v>
      </c>
      <c r="BB34" s="35">
        <f>$I$28/'Fixed data'!$C$7</f>
        <v>-6.1397333333333319E-3</v>
      </c>
      <c r="BC34" s="35"/>
      <c r="BD34" s="35"/>
    </row>
    <row r="35" spans="1:57" ht="16.5" hidden="1" customHeight="1" outlineLevel="1" x14ac:dyDescent="0.35">
      <c r="A35" s="116"/>
      <c r="B35" s="9" t="s">
        <v>6</v>
      </c>
      <c r="C35" s="11" t="s">
        <v>58</v>
      </c>
      <c r="D35" s="9" t="s">
        <v>40</v>
      </c>
      <c r="F35" s="35"/>
      <c r="G35" s="35"/>
      <c r="H35" s="35"/>
      <c r="I35" s="35"/>
      <c r="J35" s="35"/>
      <c r="K35" s="35">
        <f>$J$28/'Fixed data'!$C$7</f>
        <v>4.2016000000000006E-3</v>
      </c>
      <c r="L35" s="35">
        <f>$J$28/'Fixed data'!$C$7</f>
        <v>4.2016000000000006E-3</v>
      </c>
      <c r="M35" s="35">
        <f>$J$28/'Fixed data'!$C$7</f>
        <v>4.2016000000000006E-3</v>
      </c>
      <c r="N35" s="35">
        <f>$J$28/'Fixed data'!$C$7</f>
        <v>4.2016000000000006E-3</v>
      </c>
      <c r="O35" s="35">
        <f>$J$28/'Fixed data'!$C$7</f>
        <v>4.2016000000000006E-3</v>
      </c>
      <c r="P35" s="35">
        <f>$J$28/'Fixed data'!$C$7</f>
        <v>4.2016000000000006E-3</v>
      </c>
      <c r="Q35" s="35">
        <f>$J$28/'Fixed data'!$C$7</f>
        <v>4.2016000000000006E-3</v>
      </c>
      <c r="R35" s="35">
        <f>$J$28/'Fixed data'!$C$7</f>
        <v>4.2016000000000006E-3</v>
      </c>
      <c r="S35" s="35">
        <f>$J$28/'Fixed data'!$C$7</f>
        <v>4.2016000000000006E-3</v>
      </c>
      <c r="T35" s="35">
        <f>$J$28/'Fixed data'!$C$7</f>
        <v>4.2016000000000006E-3</v>
      </c>
      <c r="U35" s="35">
        <f>$J$28/'Fixed data'!$C$7</f>
        <v>4.2016000000000006E-3</v>
      </c>
      <c r="V35" s="35">
        <f>$J$28/'Fixed data'!$C$7</f>
        <v>4.2016000000000006E-3</v>
      </c>
      <c r="W35" s="35">
        <f>$J$28/'Fixed data'!$C$7</f>
        <v>4.2016000000000006E-3</v>
      </c>
      <c r="X35" s="35">
        <f>$J$28/'Fixed data'!$C$7</f>
        <v>4.2016000000000006E-3</v>
      </c>
      <c r="Y35" s="35">
        <f>$J$28/'Fixed data'!$C$7</f>
        <v>4.2016000000000006E-3</v>
      </c>
      <c r="Z35" s="35">
        <f>$J$28/'Fixed data'!$C$7</f>
        <v>4.2016000000000006E-3</v>
      </c>
      <c r="AA35" s="35">
        <f>$J$28/'Fixed data'!$C$7</f>
        <v>4.2016000000000006E-3</v>
      </c>
      <c r="AB35" s="35">
        <f>$J$28/'Fixed data'!$C$7</f>
        <v>4.2016000000000006E-3</v>
      </c>
      <c r="AC35" s="35">
        <f>$J$28/'Fixed data'!$C$7</f>
        <v>4.2016000000000006E-3</v>
      </c>
      <c r="AD35" s="35">
        <f>$J$28/'Fixed data'!$C$7</f>
        <v>4.2016000000000006E-3</v>
      </c>
      <c r="AE35" s="35">
        <f>$J$28/'Fixed data'!$C$7</f>
        <v>4.2016000000000006E-3</v>
      </c>
      <c r="AF35" s="35">
        <f>$J$28/'Fixed data'!$C$7</f>
        <v>4.2016000000000006E-3</v>
      </c>
      <c r="AG35" s="35">
        <f>$J$28/'Fixed data'!$C$7</f>
        <v>4.2016000000000006E-3</v>
      </c>
      <c r="AH35" s="35">
        <f>$J$28/'Fixed data'!$C$7</f>
        <v>4.2016000000000006E-3</v>
      </c>
      <c r="AI35" s="35">
        <f>$J$28/'Fixed data'!$C$7</f>
        <v>4.2016000000000006E-3</v>
      </c>
      <c r="AJ35" s="35">
        <f>$J$28/'Fixed data'!$C$7</f>
        <v>4.2016000000000006E-3</v>
      </c>
      <c r="AK35" s="35">
        <f>$J$28/'Fixed data'!$C$7</f>
        <v>4.2016000000000006E-3</v>
      </c>
      <c r="AL35" s="35">
        <f>$J$28/'Fixed data'!$C$7</f>
        <v>4.2016000000000006E-3</v>
      </c>
      <c r="AM35" s="35">
        <f>$J$28/'Fixed data'!$C$7</f>
        <v>4.2016000000000006E-3</v>
      </c>
      <c r="AN35" s="35">
        <f>$J$28/'Fixed data'!$C$7</f>
        <v>4.2016000000000006E-3</v>
      </c>
      <c r="AO35" s="35">
        <f>$J$28/'Fixed data'!$C$7</f>
        <v>4.2016000000000006E-3</v>
      </c>
      <c r="AP35" s="35">
        <f>$J$28/'Fixed data'!$C$7</f>
        <v>4.2016000000000006E-3</v>
      </c>
      <c r="AQ35" s="35">
        <f>$J$28/'Fixed data'!$C$7</f>
        <v>4.2016000000000006E-3</v>
      </c>
      <c r="AR35" s="35">
        <f>$J$28/'Fixed data'!$C$7</f>
        <v>4.2016000000000006E-3</v>
      </c>
      <c r="AS35" s="35">
        <f>$J$28/'Fixed data'!$C$7</f>
        <v>4.2016000000000006E-3</v>
      </c>
      <c r="AT35" s="35">
        <f>$J$28/'Fixed data'!$C$7</f>
        <v>4.2016000000000006E-3</v>
      </c>
      <c r="AU35" s="35">
        <f>$J$28/'Fixed data'!$C$7</f>
        <v>4.2016000000000006E-3</v>
      </c>
      <c r="AV35" s="35">
        <f>$J$28/'Fixed data'!$C$7</f>
        <v>4.2016000000000006E-3</v>
      </c>
      <c r="AW35" s="35">
        <f>$J$28/'Fixed data'!$C$7</f>
        <v>4.2016000000000006E-3</v>
      </c>
      <c r="AX35" s="35">
        <f>$J$28/'Fixed data'!$C$7</f>
        <v>4.2016000000000006E-3</v>
      </c>
      <c r="AY35" s="35">
        <f>$J$28/'Fixed data'!$C$7</f>
        <v>4.2016000000000006E-3</v>
      </c>
      <c r="AZ35" s="35">
        <f>$J$28/'Fixed data'!$C$7</f>
        <v>4.2016000000000006E-3</v>
      </c>
      <c r="BA35" s="35">
        <f>$J$28/'Fixed data'!$C$7</f>
        <v>4.2016000000000006E-3</v>
      </c>
      <c r="BB35" s="35">
        <f>$J$28/'Fixed data'!$C$7</f>
        <v>4.2016000000000006E-3</v>
      </c>
      <c r="BC35" s="35">
        <f>$J$28/'Fixed data'!$C$7</f>
        <v>4.2016000000000006E-3</v>
      </c>
      <c r="BD35" s="35"/>
    </row>
    <row r="36" spans="1:57" ht="16.5" hidden="1" customHeight="1" outlineLevel="1" x14ac:dyDescent="0.35">
      <c r="A36" s="116"/>
      <c r="B36" s="9" t="s">
        <v>32</v>
      </c>
      <c r="C36" s="11" t="s">
        <v>59</v>
      </c>
      <c r="D36" s="9" t="s">
        <v>40</v>
      </c>
      <c r="F36" s="35"/>
      <c r="G36" s="35"/>
      <c r="H36" s="35"/>
      <c r="I36" s="35"/>
      <c r="J36" s="35"/>
      <c r="K36" s="35"/>
      <c r="L36" s="35">
        <f>$K$28/'Fixed data'!$C$7</f>
        <v>7.7137777777777812E-3</v>
      </c>
      <c r="M36" s="35">
        <f>$K$28/'Fixed data'!$C$7</f>
        <v>7.7137777777777812E-3</v>
      </c>
      <c r="N36" s="35">
        <f>$K$28/'Fixed data'!$C$7</f>
        <v>7.7137777777777812E-3</v>
      </c>
      <c r="O36" s="35">
        <f>$K$28/'Fixed data'!$C$7</f>
        <v>7.7137777777777812E-3</v>
      </c>
      <c r="P36" s="35">
        <f>$K$28/'Fixed data'!$C$7</f>
        <v>7.7137777777777812E-3</v>
      </c>
      <c r="Q36" s="35">
        <f>$K$28/'Fixed data'!$C$7</f>
        <v>7.7137777777777812E-3</v>
      </c>
      <c r="R36" s="35">
        <f>$K$28/'Fixed data'!$C$7</f>
        <v>7.7137777777777812E-3</v>
      </c>
      <c r="S36" s="35">
        <f>$K$28/'Fixed data'!$C$7</f>
        <v>7.7137777777777812E-3</v>
      </c>
      <c r="T36" s="35">
        <f>$K$28/'Fixed data'!$C$7</f>
        <v>7.7137777777777812E-3</v>
      </c>
      <c r="U36" s="35">
        <f>$K$28/'Fixed data'!$C$7</f>
        <v>7.7137777777777812E-3</v>
      </c>
      <c r="V36" s="35">
        <f>$K$28/'Fixed data'!$C$7</f>
        <v>7.7137777777777812E-3</v>
      </c>
      <c r="W36" s="35">
        <f>$K$28/'Fixed data'!$C$7</f>
        <v>7.7137777777777812E-3</v>
      </c>
      <c r="X36" s="35">
        <f>$K$28/'Fixed data'!$C$7</f>
        <v>7.7137777777777812E-3</v>
      </c>
      <c r="Y36" s="35">
        <f>$K$28/'Fixed data'!$C$7</f>
        <v>7.7137777777777812E-3</v>
      </c>
      <c r="Z36" s="35">
        <f>$K$28/'Fixed data'!$C$7</f>
        <v>7.7137777777777812E-3</v>
      </c>
      <c r="AA36" s="35">
        <f>$K$28/'Fixed data'!$C$7</f>
        <v>7.7137777777777812E-3</v>
      </c>
      <c r="AB36" s="35">
        <f>$K$28/'Fixed data'!$C$7</f>
        <v>7.7137777777777812E-3</v>
      </c>
      <c r="AC36" s="35">
        <f>$K$28/'Fixed data'!$C$7</f>
        <v>7.7137777777777812E-3</v>
      </c>
      <c r="AD36" s="35">
        <f>$K$28/'Fixed data'!$C$7</f>
        <v>7.7137777777777812E-3</v>
      </c>
      <c r="AE36" s="35">
        <f>$K$28/'Fixed data'!$C$7</f>
        <v>7.7137777777777812E-3</v>
      </c>
      <c r="AF36" s="35">
        <f>$K$28/'Fixed data'!$C$7</f>
        <v>7.7137777777777812E-3</v>
      </c>
      <c r="AG36" s="35">
        <f>$K$28/'Fixed data'!$C$7</f>
        <v>7.7137777777777812E-3</v>
      </c>
      <c r="AH36" s="35">
        <f>$K$28/'Fixed data'!$C$7</f>
        <v>7.7137777777777812E-3</v>
      </c>
      <c r="AI36" s="35">
        <f>$K$28/'Fixed data'!$C$7</f>
        <v>7.7137777777777812E-3</v>
      </c>
      <c r="AJ36" s="35">
        <f>$K$28/'Fixed data'!$C$7</f>
        <v>7.7137777777777812E-3</v>
      </c>
      <c r="AK36" s="35">
        <f>$K$28/'Fixed data'!$C$7</f>
        <v>7.7137777777777812E-3</v>
      </c>
      <c r="AL36" s="35">
        <f>$K$28/'Fixed data'!$C$7</f>
        <v>7.7137777777777812E-3</v>
      </c>
      <c r="AM36" s="35">
        <f>$K$28/'Fixed data'!$C$7</f>
        <v>7.7137777777777812E-3</v>
      </c>
      <c r="AN36" s="35">
        <f>$K$28/'Fixed data'!$C$7</f>
        <v>7.7137777777777812E-3</v>
      </c>
      <c r="AO36" s="35">
        <f>$K$28/'Fixed data'!$C$7</f>
        <v>7.7137777777777812E-3</v>
      </c>
      <c r="AP36" s="35">
        <f>$K$28/'Fixed data'!$C$7</f>
        <v>7.7137777777777812E-3</v>
      </c>
      <c r="AQ36" s="35">
        <f>$K$28/'Fixed data'!$C$7</f>
        <v>7.7137777777777812E-3</v>
      </c>
      <c r="AR36" s="35">
        <f>$K$28/'Fixed data'!$C$7</f>
        <v>7.7137777777777812E-3</v>
      </c>
      <c r="AS36" s="35">
        <f>$K$28/'Fixed data'!$C$7</f>
        <v>7.7137777777777812E-3</v>
      </c>
      <c r="AT36" s="35">
        <f>$K$28/'Fixed data'!$C$7</f>
        <v>7.7137777777777812E-3</v>
      </c>
      <c r="AU36" s="35">
        <f>$K$28/'Fixed data'!$C$7</f>
        <v>7.7137777777777812E-3</v>
      </c>
      <c r="AV36" s="35">
        <f>$K$28/'Fixed data'!$C$7</f>
        <v>7.7137777777777812E-3</v>
      </c>
      <c r="AW36" s="35">
        <f>$K$28/'Fixed data'!$C$7</f>
        <v>7.7137777777777812E-3</v>
      </c>
      <c r="AX36" s="35">
        <f>$K$28/'Fixed data'!$C$7</f>
        <v>7.7137777777777812E-3</v>
      </c>
      <c r="AY36" s="35">
        <f>$K$28/'Fixed data'!$C$7</f>
        <v>7.7137777777777812E-3</v>
      </c>
      <c r="AZ36" s="35">
        <f>$K$28/'Fixed data'!$C$7</f>
        <v>7.7137777777777812E-3</v>
      </c>
      <c r="BA36" s="35">
        <f>$K$28/'Fixed data'!$C$7</f>
        <v>7.7137777777777812E-3</v>
      </c>
      <c r="BB36" s="35">
        <f>$K$28/'Fixed data'!$C$7</f>
        <v>7.7137777777777812E-3</v>
      </c>
      <c r="BC36" s="35">
        <f>$K$28/'Fixed data'!$C$7</f>
        <v>7.7137777777777812E-3</v>
      </c>
      <c r="BD36" s="35">
        <f>$K$28/'Fixed data'!$C$7</f>
        <v>7.7137777777777812E-3</v>
      </c>
    </row>
    <row r="37" spans="1:57" ht="16.5" hidden="1" customHeight="1" outlineLevel="1" x14ac:dyDescent="0.35">
      <c r="A37" s="116"/>
      <c r="B37" s="9" t="s">
        <v>33</v>
      </c>
      <c r="C37" s="11" t="s">
        <v>60</v>
      </c>
      <c r="D37" s="9" t="s">
        <v>40</v>
      </c>
      <c r="F37" s="35"/>
      <c r="G37" s="35"/>
      <c r="H37" s="35"/>
      <c r="I37" s="35"/>
      <c r="J37" s="35"/>
      <c r="K37" s="35"/>
      <c r="L37" s="35"/>
      <c r="M37" s="35">
        <f>$L$28/'Fixed data'!$C$7</f>
        <v>7.4684444444444477E-3</v>
      </c>
      <c r="N37" s="35">
        <f>$L$28/'Fixed data'!$C$7</f>
        <v>7.4684444444444477E-3</v>
      </c>
      <c r="O37" s="35">
        <f>$L$28/'Fixed data'!$C$7</f>
        <v>7.4684444444444477E-3</v>
      </c>
      <c r="P37" s="35">
        <f>$L$28/'Fixed data'!$C$7</f>
        <v>7.4684444444444477E-3</v>
      </c>
      <c r="Q37" s="35">
        <f>$L$28/'Fixed data'!$C$7</f>
        <v>7.4684444444444477E-3</v>
      </c>
      <c r="R37" s="35">
        <f>$L$28/'Fixed data'!$C$7</f>
        <v>7.4684444444444477E-3</v>
      </c>
      <c r="S37" s="35">
        <f>$L$28/'Fixed data'!$C$7</f>
        <v>7.4684444444444477E-3</v>
      </c>
      <c r="T37" s="35">
        <f>$L$28/'Fixed data'!$C$7</f>
        <v>7.4684444444444477E-3</v>
      </c>
      <c r="U37" s="35">
        <f>$L$28/'Fixed data'!$C$7</f>
        <v>7.4684444444444477E-3</v>
      </c>
      <c r="V37" s="35">
        <f>$L$28/'Fixed data'!$C$7</f>
        <v>7.4684444444444477E-3</v>
      </c>
      <c r="W37" s="35">
        <f>$L$28/'Fixed data'!$C$7</f>
        <v>7.4684444444444477E-3</v>
      </c>
      <c r="X37" s="35">
        <f>$L$28/'Fixed data'!$C$7</f>
        <v>7.4684444444444477E-3</v>
      </c>
      <c r="Y37" s="35">
        <f>$L$28/'Fixed data'!$C$7</f>
        <v>7.4684444444444477E-3</v>
      </c>
      <c r="Z37" s="35">
        <f>$L$28/'Fixed data'!$C$7</f>
        <v>7.4684444444444477E-3</v>
      </c>
      <c r="AA37" s="35">
        <f>$L$28/'Fixed data'!$C$7</f>
        <v>7.4684444444444477E-3</v>
      </c>
      <c r="AB37" s="35">
        <f>$L$28/'Fixed data'!$C$7</f>
        <v>7.4684444444444477E-3</v>
      </c>
      <c r="AC37" s="35">
        <f>$L$28/'Fixed data'!$C$7</f>
        <v>7.4684444444444477E-3</v>
      </c>
      <c r="AD37" s="35">
        <f>$L$28/'Fixed data'!$C$7</f>
        <v>7.4684444444444477E-3</v>
      </c>
      <c r="AE37" s="35">
        <f>$L$28/'Fixed data'!$C$7</f>
        <v>7.4684444444444477E-3</v>
      </c>
      <c r="AF37" s="35">
        <f>$L$28/'Fixed data'!$C$7</f>
        <v>7.4684444444444477E-3</v>
      </c>
      <c r="AG37" s="35">
        <f>$L$28/'Fixed data'!$C$7</f>
        <v>7.4684444444444477E-3</v>
      </c>
      <c r="AH37" s="35">
        <f>$L$28/'Fixed data'!$C$7</f>
        <v>7.4684444444444477E-3</v>
      </c>
      <c r="AI37" s="35">
        <f>$L$28/'Fixed data'!$C$7</f>
        <v>7.4684444444444477E-3</v>
      </c>
      <c r="AJ37" s="35">
        <f>$L$28/'Fixed data'!$C$7</f>
        <v>7.4684444444444477E-3</v>
      </c>
      <c r="AK37" s="35">
        <f>$L$28/'Fixed data'!$C$7</f>
        <v>7.4684444444444477E-3</v>
      </c>
      <c r="AL37" s="35">
        <f>$L$28/'Fixed data'!$C$7</f>
        <v>7.4684444444444477E-3</v>
      </c>
      <c r="AM37" s="35">
        <f>$L$28/'Fixed data'!$C$7</f>
        <v>7.4684444444444477E-3</v>
      </c>
      <c r="AN37" s="35">
        <f>$L$28/'Fixed data'!$C$7</f>
        <v>7.4684444444444477E-3</v>
      </c>
      <c r="AO37" s="35">
        <f>$L$28/'Fixed data'!$C$7</f>
        <v>7.4684444444444477E-3</v>
      </c>
      <c r="AP37" s="35">
        <f>$L$28/'Fixed data'!$C$7</f>
        <v>7.4684444444444477E-3</v>
      </c>
      <c r="AQ37" s="35">
        <f>$L$28/'Fixed data'!$C$7</f>
        <v>7.4684444444444477E-3</v>
      </c>
      <c r="AR37" s="35">
        <f>$L$28/'Fixed data'!$C$7</f>
        <v>7.4684444444444477E-3</v>
      </c>
      <c r="AS37" s="35">
        <f>$L$28/'Fixed data'!$C$7</f>
        <v>7.4684444444444477E-3</v>
      </c>
      <c r="AT37" s="35">
        <f>$L$28/'Fixed data'!$C$7</f>
        <v>7.4684444444444477E-3</v>
      </c>
      <c r="AU37" s="35">
        <f>$L$28/'Fixed data'!$C$7</f>
        <v>7.4684444444444477E-3</v>
      </c>
      <c r="AV37" s="35">
        <f>$L$28/'Fixed data'!$C$7</f>
        <v>7.4684444444444477E-3</v>
      </c>
      <c r="AW37" s="35">
        <f>$L$28/'Fixed data'!$C$7</f>
        <v>7.4684444444444477E-3</v>
      </c>
      <c r="AX37" s="35">
        <f>$L$28/'Fixed data'!$C$7</f>
        <v>7.4684444444444477E-3</v>
      </c>
      <c r="AY37" s="35">
        <f>$L$28/'Fixed data'!$C$7</f>
        <v>7.4684444444444477E-3</v>
      </c>
      <c r="AZ37" s="35">
        <f>$L$28/'Fixed data'!$C$7</f>
        <v>7.4684444444444477E-3</v>
      </c>
      <c r="BA37" s="35">
        <f>$L$28/'Fixed data'!$C$7</f>
        <v>7.4684444444444477E-3</v>
      </c>
      <c r="BB37" s="35">
        <f>$L$28/'Fixed data'!$C$7</f>
        <v>7.4684444444444477E-3</v>
      </c>
      <c r="BC37" s="35">
        <f>$L$28/'Fixed data'!$C$7</f>
        <v>7.4684444444444477E-3</v>
      </c>
      <c r="BD37" s="35">
        <f>$L$28/'Fixed data'!$C$7</f>
        <v>7.4684444444444477E-3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6.1512727272727274E-3</v>
      </c>
      <c r="O38" s="35">
        <f>$M$28/'Fixed data'!$C$7</f>
        <v>6.1512727272727274E-3</v>
      </c>
      <c r="P38" s="35">
        <f>$M$28/'Fixed data'!$C$7</f>
        <v>6.1512727272727274E-3</v>
      </c>
      <c r="Q38" s="35">
        <f>$M$28/'Fixed data'!$C$7</f>
        <v>6.1512727272727274E-3</v>
      </c>
      <c r="R38" s="35">
        <f>$M$28/'Fixed data'!$C$7</f>
        <v>6.1512727272727274E-3</v>
      </c>
      <c r="S38" s="35">
        <f>$M$28/'Fixed data'!$C$7</f>
        <v>6.1512727272727274E-3</v>
      </c>
      <c r="T38" s="35">
        <f>$M$28/'Fixed data'!$C$7</f>
        <v>6.1512727272727274E-3</v>
      </c>
      <c r="U38" s="35">
        <f>$M$28/'Fixed data'!$C$7</f>
        <v>6.1512727272727274E-3</v>
      </c>
      <c r="V38" s="35">
        <f>$M$28/'Fixed data'!$C$7</f>
        <v>6.1512727272727274E-3</v>
      </c>
      <c r="W38" s="35">
        <f>$M$28/'Fixed data'!$C$7</f>
        <v>6.1512727272727274E-3</v>
      </c>
      <c r="X38" s="35">
        <f>$M$28/'Fixed data'!$C$7</f>
        <v>6.1512727272727274E-3</v>
      </c>
      <c r="Y38" s="35">
        <f>$M$28/'Fixed data'!$C$7</f>
        <v>6.1512727272727274E-3</v>
      </c>
      <c r="Z38" s="35">
        <f>$M$28/'Fixed data'!$C$7</f>
        <v>6.1512727272727274E-3</v>
      </c>
      <c r="AA38" s="35">
        <f>$M$28/'Fixed data'!$C$7</f>
        <v>6.1512727272727274E-3</v>
      </c>
      <c r="AB38" s="35">
        <f>$M$28/'Fixed data'!$C$7</f>
        <v>6.1512727272727274E-3</v>
      </c>
      <c r="AC38" s="35">
        <f>$M$28/'Fixed data'!$C$7</f>
        <v>6.1512727272727274E-3</v>
      </c>
      <c r="AD38" s="35">
        <f>$M$28/'Fixed data'!$C$7</f>
        <v>6.1512727272727274E-3</v>
      </c>
      <c r="AE38" s="35">
        <f>$M$28/'Fixed data'!$C$7</f>
        <v>6.1512727272727274E-3</v>
      </c>
      <c r="AF38" s="35">
        <f>$M$28/'Fixed data'!$C$7</f>
        <v>6.1512727272727274E-3</v>
      </c>
      <c r="AG38" s="35">
        <f>$M$28/'Fixed data'!$C$7</f>
        <v>6.1512727272727274E-3</v>
      </c>
      <c r="AH38" s="35">
        <f>$M$28/'Fixed data'!$C$7</f>
        <v>6.1512727272727274E-3</v>
      </c>
      <c r="AI38" s="35">
        <f>$M$28/'Fixed data'!$C$7</f>
        <v>6.1512727272727274E-3</v>
      </c>
      <c r="AJ38" s="35">
        <f>$M$28/'Fixed data'!$C$7</f>
        <v>6.1512727272727274E-3</v>
      </c>
      <c r="AK38" s="35">
        <f>$M$28/'Fixed data'!$C$7</f>
        <v>6.1512727272727274E-3</v>
      </c>
      <c r="AL38" s="35">
        <f>$M$28/'Fixed data'!$C$7</f>
        <v>6.1512727272727274E-3</v>
      </c>
      <c r="AM38" s="35">
        <f>$M$28/'Fixed data'!$C$7</f>
        <v>6.1512727272727274E-3</v>
      </c>
      <c r="AN38" s="35">
        <f>$M$28/'Fixed data'!$C$7</f>
        <v>6.1512727272727274E-3</v>
      </c>
      <c r="AO38" s="35">
        <f>$M$28/'Fixed data'!$C$7</f>
        <v>6.1512727272727274E-3</v>
      </c>
      <c r="AP38" s="35">
        <f>$M$28/'Fixed data'!$C$7</f>
        <v>6.1512727272727274E-3</v>
      </c>
      <c r="AQ38" s="35">
        <f>$M$28/'Fixed data'!$C$7</f>
        <v>6.1512727272727274E-3</v>
      </c>
      <c r="AR38" s="35">
        <f>$M$28/'Fixed data'!$C$7</f>
        <v>6.1512727272727274E-3</v>
      </c>
      <c r="AS38" s="35">
        <f>$M$28/'Fixed data'!$C$7</f>
        <v>6.1512727272727274E-3</v>
      </c>
      <c r="AT38" s="35">
        <f>$M$28/'Fixed data'!$C$7</f>
        <v>6.1512727272727274E-3</v>
      </c>
      <c r="AU38" s="35">
        <f>$M$28/'Fixed data'!$C$7</f>
        <v>6.1512727272727274E-3</v>
      </c>
      <c r="AV38" s="35">
        <f>$M$28/'Fixed data'!$C$7</f>
        <v>6.1512727272727274E-3</v>
      </c>
      <c r="AW38" s="35">
        <f>$M$28/'Fixed data'!$C$7</f>
        <v>6.1512727272727274E-3</v>
      </c>
      <c r="AX38" s="35">
        <f>$M$28/'Fixed data'!$C$7</f>
        <v>6.1512727272727274E-3</v>
      </c>
      <c r="AY38" s="35">
        <f>$M$28/'Fixed data'!$C$7</f>
        <v>6.1512727272727274E-3</v>
      </c>
      <c r="AZ38" s="35">
        <f>$M$28/'Fixed data'!$C$7</f>
        <v>6.1512727272727274E-3</v>
      </c>
      <c r="BA38" s="35">
        <f>$M$28/'Fixed data'!$C$7</f>
        <v>6.1512727272727274E-3</v>
      </c>
      <c r="BB38" s="35">
        <f>$M$28/'Fixed data'!$C$7</f>
        <v>6.1512727272727274E-3</v>
      </c>
      <c r="BC38" s="35">
        <f>$M$28/'Fixed data'!$C$7</f>
        <v>6.1512727272727274E-3</v>
      </c>
      <c r="BD38" s="35">
        <f>$M$28/'Fixed data'!$C$7</f>
        <v>6.1512727272727274E-3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6.4482424242424232E-3</v>
      </c>
      <c r="P39" s="35">
        <f>$N$28/'Fixed data'!$C$7</f>
        <v>6.4482424242424232E-3</v>
      </c>
      <c r="Q39" s="35">
        <f>$N$28/'Fixed data'!$C$7</f>
        <v>6.4482424242424232E-3</v>
      </c>
      <c r="R39" s="35">
        <f>$N$28/'Fixed data'!$C$7</f>
        <v>6.4482424242424232E-3</v>
      </c>
      <c r="S39" s="35">
        <f>$N$28/'Fixed data'!$C$7</f>
        <v>6.4482424242424232E-3</v>
      </c>
      <c r="T39" s="35">
        <f>$N$28/'Fixed data'!$C$7</f>
        <v>6.4482424242424232E-3</v>
      </c>
      <c r="U39" s="35">
        <f>$N$28/'Fixed data'!$C$7</f>
        <v>6.4482424242424232E-3</v>
      </c>
      <c r="V39" s="35">
        <f>$N$28/'Fixed data'!$C$7</f>
        <v>6.4482424242424232E-3</v>
      </c>
      <c r="W39" s="35">
        <f>$N$28/'Fixed data'!$C$7</f>
        <v>6.4482424242424232E-3</v>
      </c>
      <c r="X39" s="35">
        <f>$N$28/'Fixed data'!$C$7</f>
        <v>6.4482424242424232E-3</v>
      </c>
      <c r="Y39" s="35">
        <f>$N$28/'Fixed data'!$C$7</f>
        <v>6.4482424242424232E-3</v>
      </c>
      <c r="Z39" s="35">
        <f>$N$28/'Fixed data'!$C$7</f>
        <v>6.4482424242424232E-3</v>
      </c>
      <c r="AA39" s="35">
        <f>$N$28/'Fixed data'!$C$7</f>
        <v>6.4482424242424232E-3</v>
      </c>
      <c r="AB39" s="35">
        <f>$N$28/'Fixed data'!$C$7</f>
        <v>6.4482424242424232E-3</v>
      </c>
      <c r="AC39" s="35">
        <f>$N$28/'Fixed data'!$C$7</f>
        <v>6.4482424242424232E-3</v>
      </c>
      <c r="AD39" s="35">
        <f>$N$28/'Fixed data'!$C$7</f>
        <v>6.4482424242424232E-3</v>
      </c>
      <c r="AE39" s="35">
        <f>$N$28/'Fixed data'!$C$7</f>
        <v>6.4482424242424232E-3</v>
      </c>
      <c r="AF39" s="35">
        <f>$N$28/'Fixed data'!$C$7</f>
        <v>6.4482424242424232E-3</v>
      </c>
      <c r="AG39" s="35">
        <f>$N$28/'Fixed data'!$C$7</f>
        <v>6.4482424242424232E-3</v>
      </c>
      <c r="AH39" s="35">
        <f>$N$28/'Fixed data'!$C$7</f>
        <v>6.4482424242424232E-3</v>
      </c>
      <c r="AI39" s="35">
        <f>$N$28/'Fixed data'!$C$7</f>
        <v>6.4482424242424232E-3</v>
      </c>
      <c r="AJ39" s="35">
        <f>$N$28/'Fixed data'!$C$7</f>
        <v>6.4482424242424232E-3</v>
      </c>
      <c r="AK39" s="35">
        <f>$N$28/'Fixed data'!$C$7</f>
        <v>6.4482424242424232E-3</v>
      </c>
      <c r="AL39" s="35">
        <f>$N$28/'Fixed data'!$C$7</f>
        <v>6.4482424242424232E-3</v>
      </c>
      <c r="AM39" s="35">
        <f>$N$28/'Fixed data'!$C$7</f>
        <v>6.4482424242424232E-3</v>
      </c>
      <c r="AN39" s="35">
        <f>$N$28/'Fixed data'!$C$7</f>
        <v>6.4482424242424232E-3</v>
      </c>
      <c r="AO39" s="35">
        <f>$N$28/'Fixed data'!$C$7</f>
        <v>6.4482424242424232E-3</v>
      </c>
      <c r="AP39" s="35">
        <f>$N$28/'Fixed data'!$C$7</f>
        <v>6.4482424242424232E-3</v>
      </c>
      <c r="AQ39" s="35">
        <f>$N$28/'Fixed data'!$C$7</f>
        <v>6.4482424242424232E-3</v>
      </c>
      <c r="AR39" s="35">
        <f>$N$28/'Fixed data'!$C$7</f>
        <v>6.4482424242424232E-3</v>
      </c>
      <c r="AS39" s="35">
        <f>$N$28/'Fixed data'!$C$7</f>
        <v>6.4482424242424232E-3</v>
      </c>
      <c r="AT39" s="35">
        <f>$N$28/'Fixed data'!$C$7</f>
        <v>6.4482424242424232E-3</v>
      </c>
      <c r="AU39" s="35">
        <f>$N$28/'Fixed data'!$C$7</f>
        <v>6.4482424242424232E-3</v>
      </c>
      <c r="AV39" s="35">
        <f>$N$28/'Fixed data'!$C$7</f>
        <v>6.4482424242424232E-3</v>
      </c>
      <c r="AW39" s="35">
        <f>$N$28/'Fixed data'!$C$7</f>
        <v>6.4482424242424232E-3</v>
      </c>
      <c r="AX39" s="35">
        <f>$N$28/'Fixed data'!$C$7</f>
        <v>6.4482424242424232E-3</v>
      </c>
      <c r="AY39" s="35">
        <f>$N$28/'Fixed data'!$C$7</f>
        <v>6.4482424242424232E-3</v>
      </c>
      <c r="AZ39" s="35">
        <f>$N$28/'Fixed data'!$C$7</f>
        <v>6.4482424242424232E-3</v>
      </c>
      <c r="BA39" s="35">
        <f>$N$28/'Fixed data'!$C$7</f>
        <v>6.4482424242424232E-3</v>
      </c>
      <c r="BB39" s="35">
        <f>$N$28/'Fixed data'!$C$7</f>
        <v>6.4482424242424232E-3</v>
      </c>
      <c r="BC39" s="35">
        <f>$N$28/'Fixed data'!$C$7</f>
        <v>6.4482424242424232E-3</v>
      </c>
      <c r="BD39" s="35">
        <f>$N$28/'Fixed data'!$C$7</f>
        <v>6.4482424242424232E-3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6.7600606060606028E-3</v>
      </c>
      <c r="Q40" s="35">
        <f>$O$28/'Fixed data'!$C$7</f>
        <v>6.7600606060606028E-3</v>
      </c>
      <c r="R40" s="35">
        <f>$O$28/'Fixed data'!$C$7</f>
        <v>6.7600606060606028E-3</v>
      </c>
      <c r="S40" s="35">
        <f>$O$28/'Fixed data'!$C$7</f>
        <v>6.7600606060606028E-3</v>
      </c>
      <c r="T40" s="35">
        <f>$O$28/'Fixed data'!$C$7</f>
        <v>6.7600606060606028E-3</v>
      </c>
      <c r="U40" s="35">
        <f>$O$28/'Fixed data'!$C$7</f>
        <v>6.7600606060606028E-3</v>
      </c>
      <c r="V40" s="35">
        <f>$O$28/'Fixed data'!$C$7</f>
        <v>6.7600606060606028E-3</v>
      </c>
      <c r="W40" s="35">
        <f>$O$28/'Fixed data'!$C$7</f>
        <v>6.7600606060606028E-3</v>
      </c>
      <c r="X40" s="35">
        <f>$O$28/'Fixed data'!$C$7</f>
        <v>6.7600606060606028E-3</v>
      </c>
      <c r="Y40" s="35">
        <f>$O$28/'Fixed data'!$C$7</f>
        <v>6.7600606060606028E-3</v>
      </c>
      <c r="Z40" s="35">
        <f>$O$28/'Fixed data'!$C$7</f>
        <v>6.7600606060606028E-3</v>
      </c>
      <c r="AA40" s="35">
        <f>$O$28/'Fixed data'!$C$7</f>
        <v>6.7600606060606028E-3</v>
      </c>
      <c r="AB40" s="35">
        <f>$O$28/'Fixed data'!$C$7</f>
        <v>6.7600606060606028E-3</v>
      </c>
      <c r="AC40" s="35">
        <f>$O$28/'Fixed data'!$C$7</f>
        <v>6.7600606060606028E-3</v>
      </c>
      <c r="AD40" s="35">
        <f>$O$28/'Fixed data'!$C$7</f>
        <v>6.7600606060606028E-3</v>
      </c>
      <c r="AE40" s="35">
        <f>$O$28/'Fixed data'!$C$7</f>
        <v>6.7600606060606028E-3</v>
      </c>
      <c r="AF40" s="35">
        <f>$O$28/'Fixed data'!$C$7</f>
        <v>6.7600606060606028E-3</v>
      </c>
      <c r="AG40" s="35">
        <f>$O$28/'Fixed data'!$C$7</f>
        <v>6.7600606060606028E-3</v>
      </c>
      <c r="AH40" s="35">
        <f>$O$28/'Fixed data'!$C$7</f>
        <v>6.7600606060606028E-3</v>
      </c>
      <c r="AI40" s="35">
        <f>$O$28/'Fixed data'!$C$7</f>
        <v>6.7600606060606028E-3</v>
      </c>
      <c r="AJ40" s="35">
        <f>$O$28/'Fixed data'!$C$7</f>
        <v>6.7600606060606028E-3</v>
      </c>
      <c r="AK40" s="35">
        <f>$O$28/'Fixed data'!$C$7</f>
        <v>6.7600606060606028E-3</v>
      </c>
      <c r="AL40" s="35">
        <f>$O$28/'Fixed data'!$C$7</f>
        <v>6.7600606060606028E-3</v>
      </c>
      <c r="AM40" s="35">
        <f>$O$28/'Fixed data'!$C$7</f>
        <v>6.7600606060606028E-3</v>
      </c>
      <c r="AN40" s="35">
        <f>$O$28/'Fixed data'!$C$7</f>
        <v>6.7600606060606028E-3</v>
      </c>
      <c r="AO40" s="35">
        <f>$O$28/'Fixed data'!$C$7</f>
        <v>6.7600606060606028E-3</v>
      </c>
      <c r="AP40" s="35">
        <f>$O$28/'Fixed data'!$C$7</f>
        <v>6.7600606060606028E-3</v>
      </c>
      <c r="AQ40" s="35">
        <f>$O$28/'Fixed data'!$C$7</f>
        <v>6.7600606060606028E-3</v>
      </c>
      <c r="AR40" s="35">
        <f>$O$28/'Fixed data'!$C$7</f>
        <v>6.7600606060606028E-3</v>
      </c>
      <c r="AS40" s="35">
        <f>$O$28/'Fixed data'!$C$7</f>
        <v>6.7600606060606028E-3</v>
      </c>
      <c r="AT40" s="35">
        <f>$O$28/'Fixed data'!$C$7</f>
        <v>6.7600606060606028E-3</v>
      </c>
      <c r="AU40" s="35">
        <f>$O$28/'Fixed data'!$C$7</f>
        <v>6.7600606060606028E-3</v>
      </c>
      <c r="AV40" s="35">
        <f>$O$28/'Fixed data'!$C$7</f>
        <v>6.7600606060606028E-3</v>
      </c>
      <c r="AW40" s="35">
        <f>$O$28/'Fixed data'!$C$7</f>
        <v>6.7600606060606028E-3</v>
      </c>
      <c r="AX40" s="35">
        <f>$O$28/'Fixed data'!$C$7</f>
        <v>6.7600606060606028E-3</v>
      </c>
      <c r="AY40" s="35">
        <f>$O$28/'Fixed data'!$C$7</f>
        <v>6.7600606060606028E-3</v>
      </c>
      <c r="AZ40" s="35">
        <f>$O$28/'Fixed data'!$C$7</f>
        <v>6.7600606060606028E-3</v>
      </c>
      <c r="BA40" s="35">
        <f>$O$28/'Fixed data'!$C$7</f>
        <v>6.7600606060606028E-3</v>
      </c>
      <c r="BB40" s="35">
        <f>$O$28/'Fixed data'!$C$7</f>
        <v>6.7600606060606028E-3</v>
      </c>
      <c r="BC40" s="35">
        <f>$O$28/'Fixed data'!$C$7</f>
        <v>6.7600606060606028E-3</v>
      </c>
      <c r="BD40" s="35">
        <f>$O$28/'Fixed data'!$C$7</f>
        <v>6.7600606060606028E-3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7.0874696969696937E-3</v>
      </c>
      <c r="R41" s="35">
        <f>$P$28/'Fixed data'!$C$7</f>
        <v>7.0874696969696937E-3</v>
      </c>
      <c r="S41" s="35">
        <f>$P$28/'Fixed data'!$C$7</f>
        <v>7.0874696969696937E-3</v>
      </c>
      <c r="T41" s="35">
        <f>$P$28/'Fixed data'!$C$7</f>
        <v>7.0874696969696937E-3</v>
      </c>
      <c r="U41" s="35">
        <f>$P$28/'Fixed data'!$C$7</f>
        <v>7.0874696969696937E-3</v>
      </c>
      <c r="V41" s="35">
        <f>$P$28/'Fixed data'!$C$7</f>
        <v>7.0874696969696937E-3</v>
      </c>
      <c r="W41" s="35">
        <f>$P$28/'Fixed data'!$C$7</f>
        <v>7.0874696969696937E-3</v>
      </c>
      <c r="X41" s="35">
        <f>$P$28/'Fixed data'!$C$7</f>
        <v>7.0874696969696937E-3</v>
      </c>
      <c r="Y41" s="35">
        <f>$P$28/'Fixed data'!$C$7</f>
        <v>7.0874696969696937E-3</v>
      </c>
      <c r="Z41" s="35">
        <f>$P$28/'Fixed data'!$C$7</f>
        <v>7.0874696969696937E-3</v>
      </c>
      <c r="AA41" s="35">
        <f>$P$28/'Fixed data'!$C$7</f>
        <v>7.0874696969696937E-3</v>
      </c>
      <c r="AB41" s="35">
        <f>$P$28/'Fixed data'!$C$7</f>
        <v>7.0874696969696937E-3</v>
      </c>
      <c r="AC41" s="35">
        <f>$P$28/'Fixed data'!$C$7</f>
        <v>7.0874696969696937E-3</v>
      </c>
      <c r="AD41" s="35">
        <f>$P$28/'Fixed data'!$C$7</f>
        <v>7.0874696969696937E-3</v>
      </c>
      <c r="AE41" s="35">
        <f>$P$28/'Fixed data'!$C$7</f>
        <v>7.0874696969696937E-3</v>
      </c>
      <c r="AF41" s="35">
        <f>$P$28/'Fixed data'!$C$7</f>
        <v>7.0874696969696937E-3</v>
      </c>
      <c r="AG41" s="35">
        <f>$P$28/'Fixed data'!$C$7</f>
        <v>7.0874696969696937E-3</v>
      </c>
      <c r="AH41" s="35">
        <f>$P$28/'Fixed data'!$C$7</f>
        <v>7.0874696969696937E-3</v>
      </c>
      <c r="AI41" s="35">
        <f>$P$28/'Fixed data'!$C$7</f>
        <v>7.0874696969696937E-3</v>
      </c>
      <c r="AJ41" s="35">
        <f>$P$28/'Fixed data'!$C$7</f>
        <v>7.0874696969696937E-3</v>
      </c>
      <c r="AK41" s="35">
        <f>$P$28/'Fixed data'!$C$7</f>
        <v>7.0874696969696937E-3</v>
      </c>
      <c r="AL41" s="35">
        <f>$P$28/'Fixed data'!$C$7</f>
        <v>7.0874696969696937E-3</v>
      </c>
      <c r="AM41" s="35">
        <f>$P$28/'Fixed data'!$C$7</f>
        <v>7.0874696969696937E-3</v>
      </c>
      <c r="AN41" s="35">
        <f>$P$28/'Fixed data'!$C$7</f>
        <v>7.0874696969696937E-3</v>
      </c>
      <c r="AO41" s="35">
        <f>$P$28/'Fixed data'!$C$7</f>
        <v>7.0874696969696937E-3</v>
      </c>
      <c r="AP41" s="35">
        <f>$P$28/'Fixed data'!$C$7</f>
        <v>7.0874696969696937E-3</v>
      </c>
      <c r="AQ41" s="35">
        <f>$P$28/'Fixed data'!$C$7</f>
        <v>7.0874696969696937E-3</v>
      </c>
      <c r="AR41" s="35">
        <f>$P$28/'Fixed data'!$C$7</f>
        <v>7.0874696969696937E-3</v>
      </c>
      <c r="AS41" s="35">
        <f>$P$28/'Fixed data'!$C$7</f>
        <v>7.0874696969696937E-3</v>
      </c>
      <c r="AT41" s="35">
        <f>$P$28/'Fixed data'!$C$7</f>
        <v>7.0874696969696937E-3</v>
      </c>
      <c r="AU41" s="35">
        <f>$P$28/'Fixed data'!$C$7</f>
        <v>7.0874696969696937E-3</v>
      </c>
      <c r="AV41" s="35">
        <f>$P$28/'Fixed data'!$C$7</f>
        <v>7.0874696969696937E-3</v>
      </c>
      <c r="AW41" s="35">
        <f>$P$28/'Fixed data'!$C$7</f>
        <v>7.0874696969696937E-3</v>
      </c>
      <c r="AX41" s="35">
        <f>$P$28/'Fixed data'!$C$7</f>
        <v>7.0874696969696937E-3</v>
      </c>
      <c r="AY41" s="35">
        <f>$P$28/'Fixed data'!$C$7</f>
        <v>7.0874696969696937E-3</v>
      </c>
      <c r="AZ41" s="35">
        <f>$P$28/'Fixed data'!$C$7</f>
        <v>7.0874696969696937E-3</v>
      </c>
      <c r="BA41" s="35">
        <f>$P$28/'Fixed data'!$C$7</f>
        <v>7.0874696969696937E-3</v>
      </c>
      <c r="BB41" s="35">
        <f>$P$28/'Fixed data'!$C$7</f>
        <v>7.0874696969696937E-3</v>
      </c>
      <c r="BC41" s="35">
        <f>$P$28/'Fixed data'!$C$7</f>
        <v>7.0874696969696937E-3</v>
      </c>
      <c r="BD41" s="35">
        <f>$P$28/'Fixed data'!$C$7</f>
        <v>7.0874696969696937E-3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7.4312492424242378E-3</v>
      </c>
      <c r="S42" s="35">
        <f>$Q$28/'Fixed data'!$C$7</f>
        <v>7.4312492424242378E-3</v>
      </c>
      <c r="T42" s="35">
        <f>$Q$28/'Fixed data'!$C$7</f>
        <v>7.4312492424242378E-3</v>
      </c>
      <c r="U42" s="35">
        <f>$Q$28/'Fixed data'!$C$7</f>
        <v>7.4312492424242378E-3</v>
      </c>
      <c r="V42" s="35">
        <f>$Q$28/'Fixed data'!$C$7</f>
        <v>7.4312492424242378E-3</v>
      </c>
      <c r="W42" s="35">
        <f>$Q$28/'Fixed data'!$C$7</f>
        <v>7.4312492424242378E-3</v>
      </c>
      <c r="X42" s="35">
        <f>$Q$28/'Fixed data'!$C$7</f>
        <v>7.4312492424242378E-3</v>
      </c>
      <c r="Y42" s="35">
        <f>$Q$28/'Fixed data'!$C$7</f>
        <v>7.4312492424242378E-3</v>
      </c>
      <c r="Z42" s="35">
        <f>$Q$28/'Fixed data'!$C$7</f>
        <v>7.4312492424242378E-3</v>
      </c>
      <c r="AA42" s="35">
        <f>$Q$28/'Fixed data'!$C$7</f>
        <v>7.4312492424242378E-3</v>
      </c>
      <c r="AB42" s="35">
        <f>$Q$28/'Fixed data'!$C$7</f>
        <v>7.4312492424242378E-3</v>
      </c>
      <c r="AC42" s="35">
        <f>$Q$28/'Fixed data'!$C$7</f>
        <v>7.4312492424242378E-3</v>
      </c>
      <c r="AD42" s="35">
        <f>$Q$28/'Fixed data'!$C$7</f>
        <v>7.4312492424242378E-3</v>
      </c>
      <c r="AE42" s="35">
        <f>$Q$28/'Fixed data'!$C$7</f>
        <v>7.4312492424242378E-3</v>
      </c>
      <c r="AF42" s="35">
        <f>$Q$28/'Fixed data'!$C$7</f>
        <v>7.4312492424242378E-3</v>
      </c>
      <c r="AG42" s="35">
        <f>$Q$28/'Fixed data'!$C$7</f>
        <v>7.4312492424242378E-3</v>
      </c>
      <c r="AH42" s="35">
        <f>$Q$28/'Fixed data'!$C$7</f>
        <v>7.4312492424242378E-3</v>
      </c>
      <c r="AI42" s="35">
        <f>$Q$28/'Fixed data'!$C$7</f>
        <v>7.4312492424242378E-3</v>
      </c>
      <c r="AJ42" s="35">
        <f>$Q$28/'Fixed data'!$C$7</f>
        <v>7.4312492424242378E-3</v>
      </c>
      <c r="AK42" s="35">
        <f>$Q$28/'Fixed data'!$C$7</f>
        <v>7.4312492424242378E-3</v>
      </c>
      <c r="AL42" s="35">
        <f>$Q$28/'Fixed data'!$C$7</f>
        <v>7.4312492424242378E-3</v>
      </c>
      <c r="AM42" s="35">
        <f>$Q$28/'Fixed data'!$C$7</f>
        <v>7.4312492424242378E-3</v>
      </c>
      <c r="AN42" s="35">
        <f>$Q$28/'Fixed data'!$C$7</f>
        <v>7.4312492424242378E-3</v>
      </c>
      <c r="AO42" s="35">
        <f>$Q$28/'Fixed data'!$C$7</f>
        <v>7.4312492424242378E-3</v>
      </c>
      <c r="AP42" s="35">
        <f>$Q$28/'Fixed data'!$C$7</f>
        <v>7.4312492424242378E-3</v>
      </c>
      <c r="AQ42" s="35">
        <f>$Q$28/'Fixed data'!$C$7</f>
        <v>7.4312492424242378E-3</v>
      </c>
      <c r="AR42" s="35">
        <f>$Q$28/'Fixed data'!$C$7</f>
        <v>7.4312492424242378E-3</v>
      </c>
      <c r="AS42" s="35">
        <f>$Q$28/'Fixed data'!$C$7</f>
        <v>7.4312492424242378E-3</v>
      </c>
      <c r="AT42" s="35">
        <f>$Q$28/'Fixed data'!$C$7</f>
        <v>7.4312492424242378E-3</v>
      </c>
      <c r="AU42" s="35">
        <f>$Q$28/'Fixed data'!$C$7</f>
        <v>7.4312492424242378E-3</v>
      </c>
      <c r="AV42" s="35">
        <f>$Q$28/'Fixed data'!$C$7</f>
        <v>7.4312492424242378E-3</v>
      </c>
      <c r="AW42" s="35">
        <f>$Q$28/'Fixed data'!$C$7</f>
        <v>7.4312492424242378E-3</v>
      </c>
      <c r="AX42" s="35">
        <f>$Q$28/'Fixed data'!$C$7</f>
        <v>7.4312492424242378E-3</v>
      </c>
      <c r="AY42" s="35">
        <f>$Q$28/'Fixed data'!$C$7</f>
        <v>7.4312492424242378E-3</v>
      </c>
      <c r="AZ42" s="35">
        <f>$Q$28/'Fixed data'!$C$7</f>
        <v>7.4312492424242378E-3</v>
      </c>
      <c r="BA42" s="35">
        <f>$Q$28/'Fixed data'!$C$7</f>
        <v>7.4312492424242378E-3</v>
      </c>
      <c r="BB42" s="35">
        <f>$Q$28/'Fixed data'!$C$7</f>
        <v>7.4312492424242378E-3</v>
      </c>
      <c r="BC42" s="35">
        <f>$Q$28/'Fixed data'!$C$7</f>
        <v>7.4312492424242378E-3</v>
      </c>
      <c r="BD42" s="35">
        <f>$Q$28/'Fixed data'!$C$7</f>
        <v>7.4312492424242378E-3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7.7922177651515139E-3</v>
      </c>
      <c r="T43" s="35">
        <f>$R$28/'Fixed data'!$C$7</f>
        <v>7.7922177651515139E-3</v>
      </c>
      <c r="U43" s="35">
        <f>$R$28/'Fixed data'!$C$7</f>
        <v>7.7922177651515139E-3</v>
      </c>
      <c r="V43" s="35">
        <f>$R$28/'Fixed data'!$C$7</f>
        <v>7.7922177651515139E-3</v>
      </c>
      <c r="W43" s="35">
        <f>$R$28/'Fixed data'!$C$7</f>
        <v>7.7922177651515139E-3</v>
      </c>
      <c r="X43" s="35">
        <f>$R$28/'Fixed data'!$C$7</f>
        <v>7.7922177651515139E-3</v>
      </c>
      <c r="Y43" s="35">
        <f>$R$28/'Fixed data'!$C$7</f>
        <v>7.7922177651515139E-3</v>
      </c>
      <c r="Z43" s="35">
        <f>$R$28/'Fixed data'!$C$7</f>
        <v>7.7922177651515139E-3</v>
      </c>
      <c r="AA43" s="35">
        <f>$R$28/'Fixed data'!$C$7</f>
        <v>7.7922177651515139E-3</v>
      </c>
      <c r="AB43" s="35">
        <f>$R$28/'Fixed data'!$C$7</f>
        <v>7.7922177651515139E-3</v>
      </c>
      <c r="AC43" s="35">
        <f>$R$28/'Fixed data'!$C$7</f>
        <v>7.7922177651515139E-3</v>
      </c>
      <c r="AD43" s="35">
        <f>$R$28/'Fixed data'!$C$7</f>
        <v>7.7922177651515139E-3</v>
      </c>
      <c r="AE43" s="35">
        <f>$R$28/'Fixed data'!$C$7</f>
        <v>7.7922177651515139E-3</v>
      </c>
      <c r="AF43" s="35">
        <f>$R$28/'Fixed data'!$C$7</f>
        <v>7.7922177651515139E-3</v>
      </c>
      <c r="AG43" s="35">
        <f>$R$28/'Fixed data'!$C$7</f>
        <v>7.7922177651515139E-3</v>
      </c>
      <c r="AH43" s="35">
        <f>$R$28/'Fixed data'!$C$7</f>
        <v>7.7922177651515139E-3</v>
      </c>
      <c r="AI43" s="35">
        <f>$R$28/'Fixed data'!$C$7</f>
        <v>7.7922177651515139E-3</v>
      </c>
      <c r="AJ43" s="35">
        <f>$R$28/'Fixed data'!$C$7</f>
        <v>7.7922177651515139E-3</v>
      </c>
      <c r="AK43" s="35">
        <f>$R$28/'Fixed data'!$C$7</f>
        <v>7.7922177651515139E-3</v>
      </c>
      <c r="AL43" s="35">
        <f>$R$28/'Fixed data'!$C$7</f>
        <v>7.7922177651515139E-3</v>
      </c>
      <c r="AM43" s="35">
        <f>$R$28/'Fixed data'!$C$7</f>
        <v>7.7922177651515139E-3</v>
      </c>
      <c r="AN43" s="35">
        <f>$R$28/'Fixed data'!$C$7</f>
        <v>7.7922177651515139E-3</v>
      </c>
      <c r="AO43" s="35">
        <f>$R$28/'Fixed data'!$C$7</f>
        <v>7.7922177651515139E-3</v>
      </c>
      <c r="AP43" s="35">
        <f>$R$28/'Fixed data'!$C$7</f>
        <v>7.7922177651515139E-3</v>
      </c>
      <c r="AQ43" s="35">
        <f>$R$28/'Fixed data'!$C$7</f>
        <v>7.7922177651515139E-3</v>
      </c>
      <c r="AR43" s="35">
        <f>$R$28/'Fixed data'!$C$7</f>
        <v>7.7922177651515139E-3</v>
      </c>
      <c r="AS43" s="35">
        <f>$R$28/'Fixed data'!$C$7</f>
        <v>7.7922177651515139E-3</v>
      </c>
      <c r="AT43" s="35">
        <f>$R$28/'Fixed data'!$C$7</f>
        <v>7.7922177651515139E-3</v>
      </c>
      <c r="AU43" s="35">
        <f>$R$28/'Fixed data'!$C$7</f>
        <v>7.7922177651515139E-3</v>
      </c>
      <c r="AV43" s="35">
        <f>$R$28/'Fixed data'!$C$7</f>
        <v>7.7922177651515139E-3</v>
      </c>
      <c r="AW43" s="35">
        <f>$R$28/'Fixed data'!$C$7</f>
        <v>7.7922177651515139E-3</v>
      </c>
      <c r="AX43" s="35">
        <f>$R$28/'Fixed data'!$C$7</f>
        <v>7.7922177651515139E-3</v>
      </c>
      <c r="AY43" s="35">
        <f>$R$28/'Fixed data'!$C$7</f>
        <v>7.7922177651515139E-3</v>
      </c>
      <c r="AZ43" s="35">
        <f>$R$28/'Fixed data'!$C$7</f>
        <v>7.7922177651515139E-3</v>
      </c>
      <c r="BA43" s="35">
        <f>$R$28/'Fixed data'!$C$7</f>
        <v>7.7922177651515139E-3</v>
      </c>
      <c r="BB43" s="35">
        <f>$R$28/'Fixed data'!$C$7</f>
        <v>7.7922177651515139E-3</v>
      </c>
      <c r="BC43" s="35">
        <f>$R$28/'Fixed data'!$C$7</f>
        <v>7.7922177651515139E-3</v>
      </c>
      <c r="BD43" s="35">
        <f>$R$28/'Fixed data'!$C$7</f>
        <v>7.7922177651515139E-3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8.1712347140151503E-3</v>
      </c>
      <c r="U44" s="35">
        <f>$S$28/'Fixed data'!$C$7</f>
        <v>8.1712347140151503E-3</v>
      </c>
      <c r="V44" s="35">
        <f>$S$28/'Fixed data'!$C$7</f>
        <v>8.1712347140151503E-3</v>
      </c>
      <c r="W44" s="35">
        <f>$S$28/'Fixed data'!$C$7</f>
        <v>8.1712347140151503E-3</v>
      </c>
      <c r="X44" s="35">
        <f>$S$28/'Fixed data'!$C$7</f>
        <v>8.1712347140151503E-3</v>
      </c>
      <c r="Y44" s="35">
        <f>$S$28/'Fixed data'!$C$7</f>
        <v>8.1712347140151503E-3</v>
      </c>
      <c r="Z44" s="35">
        <f>$S$28/'Fixed data'!$C$7</f>
        <v>8.1712347140151503E-3</v>
      </c>
      <c r="AA44" s="35">
        <f>$S$28/'Fixed data'!$C$7</f>
        <v>8.1712347140151503E-3</v>
      </c>
      <c r="AB44" s="35">
        <f>$S$28/'Fixed data'!$C$7</f>
        <v>8.1712347140151503E-3</v>
      </c>
      <c r="AC44" s="35">
        <f>$S$28/'Fixed data'!$C$7</f>
        <v>8.1712347140151503E-3</v>
      </c>
      <c r="AD44" s="35">
        <f>$S$28/'Fixed data'!$C$7</f>
        <v>8.1712347140151503E-3</v>
      </c>
      <c r="AE44" s="35">
        <f>$S$28/'Fixed data'!$C$7</f>
        <v>8.1712347140151503E-3</v>
      </c>
      <c r="AF44" s="35">
        <f>$S$28/'Fixed data'!$C$7</f>
        <v>8.1712347140151503E-3</v>
      </c>
      <c r="AG44" s="35">
        <f>$S$28/'Fixed data'!$C$7</f>
        <v>8.1712347140151503E-3</v>
      </c>
      <c r="AH44" s="35">
        <f>$S$28/'Fixed data'!$C$7</f>
        <v>8.1712347140151503E-3</v>
      </c>
      <c r="AI44" s="35">
        <f>$S$28/'Fixed data'!$C$7</f>
        <v>8.1712347140151503E-3</v>
      </c>
      <c r="AJ44" s="35">
        <f>$S$28/'Fixed data'!$C$7</f>
        <v>8.1712347140151503E-3</v>
      </c>
      <c r="AK44" s="35">
        <f>$S$28/'Fixed data'!$C$7</f>
        <v>8.1712347140151503E-3</v>
      </c>
      <c r="AL44" s="35">
        <f>$S$28/'Fixed data'!$C$7</f>
        <v>8.1712347140151503E-3</v>
      </c>
      <c r="AM44" s="35">
        <f>$S$28/'Fixed data'!$C$7</f>
        <v>8.1712347140151503E-3</v>
      </c>
      <c r="AN44" s="35">
        <f>$S$28/'Fixed data'!$C$7</f>
        <v>8.1712347140151503E-3</v>
      </c>
      <c r="AO44" s="35">
        <f>$S$28/'Fixed data'!$C$7</f>
        <v>8.1712347140151503E-3</v>
      </c>
      <c r="AP44" s="35">
        <f>$S$28/'Fixed data'!$C$7</f>
        <v>8.1712347140151503E-3</v>
      </c>
      <c r="AQ44" s="35">
        <f>$S$28/'Fixed data'!$C$7</f>
        <v>8.1712347140151503E-3</v>
      </c>
      <c r="AR44" s="35">
        <f>$S$28/'Fixed data'!$C$7</f>
        <v>8.1712347140151503E-3</v>
      </c>
      <c r="AS44" s="35">
        <f>$S$28/'Fixed data'!$C$7</f>
        <v>8.1712347140151503E-3</v>
      </c>
      <c r="AT44" s="35">
        <f>$S$28/'Fixed data'!$C$7</f>
        <v>8.1712347140151503E-3</v>
      </c>
      <c r="AU44" s="35">
        <f>$S$28/'Fixed data'!$C$7</f>
        <v>8.1712347140151503E-3</v>
      </c>
      <c r="AV44" s="35">
        <f>$S$28/'Fixed data'!$C$7</f>
        <v>8.1712347140151503E-3</v>
      </c>
      <c r="AW44" s="35">
        <f>$S$28/'Fixed data'!$C$7</f>
        <v>8.1712347140151503E-3</v>
      </c>
      <c r="AX44" s="35">
        <f>$S$28/'Fixed data'!$C$7</f>
        <v>8.1712347140151503E-3</v>
      </c>
      <c r="AY44" s="35">
        <f>$S$28/'Fixed data'!$C$7</f>
        <v>8.1712347140151503E-3</v>
      </c>
      <c r="AZ44" s="35">
        <f>$S$28/'Fixed data'!$C$7</f>
        <v>8.1712347140151503E-3</v>
      </c>
      <c r="BA44" s="35">
        <f>$S$28/'Fixed data'!$C$7</f>
        <v>8.1712347140151503E-3</v>
      </c>
      <c r="BB44" s="35">
        <f>$S$28/'Fixed data'!$C$7</f>
        <v>8.1712347140151503E-3</v>
      </c>
      <c r="BC44" s="35">
        <f>$S$28/'Fixed data'!$C$7</f>
        <v>8.1712347140151503E-3</v>
      </c>
      <c r="BD44" s="35">
        <f>$S$28/'Fixed data'!$C$7</f>
        <v>8.1712347140151503E-3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8.250828273276516E-3</v>
      </c>
      <c r="V45" s="35">
        <f>$T$28/'Fixed data'!$C$7</f>
        <v>8.250828273276516E-3</v>
      </c>
      <c r="W45" s="35">
        <f>$T$28/'Fixed data'!$C$7</f>
        <v>8.250828273276516E-3</v>
      </c>
      <c r="X45" s="35">
        <f>$T$28/'Fixed data'!$C$7</f>
        <v>8.250828273276516E-3</v>
      </c>
      <c r="Y45" s="35">
        <f>$T$28/'Fixed data'!$C$7</f>
        <v>8.250828273276516E-3</v>
      </c>
      <c r="Z45" s="35">
        <f>$T$28/'Fixed data'!$C$7</f>
        <v>8.250828273276516E-3</v>
      </c>
      <c r="AA45" s="35">
        <f>$T$28/'Fixed data'!$C$7</f>
        <v>8.250828273276516E-3</v>
      </c>
      <c r="AB45" s="35">
        <f>$T$28/'Fixed data'!$C$7</f>
        <v>8.250828273276516E-3</v>
      </c>
      <c r="AC45" s="35">
        <f>$T$28/'Fixed data'!$C$7</f>
        <v>8.250828273276516E-3</v>
      </c>
      <c r="AD45" s="35">
        <f>$T$28/'Fixed data'!$C$7</f>
        <v>8.250828273276516E-3</v>
      </c>
      <c r="AE45" s="35">
        <f>$T$28/'Fixed data'!$C$7</f>
        <v>8.250828273276516E-3</v>
      </c>
      <c r="AF45" s="35">
        <f>$T$28/'Fixed data'!$C$7</f>
        <v>8.250828273276516E-3</v>
      </c>
      <c r="AG45" s="35">
        <f>$T$28/'Fixed data'!$C$7</f>
        <v>8.250828273276516E-3</v>
      </c>
      <c r="AH45" s="35">
        <f>$T$28/'Fixed data'!$C$7</f>
        <v>8.250828273276516E-3</v>
      </c>
      <c r="AI45" s="35">
        <f>$T$28/'Fixed data'!$C$7</f>
        <v>8.250828273276516E-3</v>
      </c>
      <c r="AJ45" s="35">
        <f>$T$28/'Fixed data'!$C$7</f>
        <v>8.250828273276516E-3</v>
      </c>
      <c r="AK45" s="35">
        <f>$T$28/'Fixed data'!$C$7</f>
        <v>8.250828273276516E-3</v>
      </c>
      <c r="AL45" s="35">
        <f>$T$28/'Fixed data'!$C$7</f>
        <v>8.250828273276516E-3</v>
      </c>
      <c r="AM45" s="35">
        <f>$T$28/'Fixed data'!$C$7</f>
        <v>8.250828273276516E-3</v>
      </c>
      <c r="AN45" s="35">
        <f>$T$28/'Fixed data'!$C$7</f>
        <v>8.250828273276516E-3</v>
      </c>
      <c r="AO45" s="35">
        <f>$T$28/'Fixed data'!$C$7</f>
        <v>8.250828273276516E-3</v>
      </c>
      <c r="AP45" s="35">
        <f>$T$28/'Fixed data'!$C$7</f>
        <v>8.250828273276516E-3</v>
      </c>
      <c r="AQ45" s="35">
        <f>$T$28/'Fixed data'!$C$7</f>
        <v>8.250828273276516E-3</v>
      </c>
      <c r="AR45" s="35">
        <f>$T$28/'Fixed data'!$C$7</f>
        <v>8.250828273276516E-3</v>
      </c>
      <c r="AS45" s="35">
        <f>$T$28/'Fixed data'!$C$7</f>
        <v>8.250828273276516E-3</v>
      </c>
      <c r="AT45" s="35">
        <f>$T$28/'Fixed data'!$C$7</f>
        <v>8.250828273276516E-3</v>
      </c>
      <c r="AU45" s="35">
        <f>$T$28/'Fixed data'!$C$7</f>
        <v>8.250828273276516E-3</v>
      </c>
      <c r="AV45" s="35">
        <f>$T$28/'Fixed data'!$C$7</f>
        <v>8.250828273276516E-3</v>
      </c>
      <c r="AW45" s="35">
        <f>$T$28/'Fixed data'!$C$7</f>
        <v>8.250828273276516E-3</v>
      </c>
      <c r="AX45" s="35">
        <f>$T$28/'Fixed data'!$C$7</f>
        <v>8.250828273276516E-3</v>
      </c>
      <c r="AY45" s="35">
        <f>$T$28/'Fixed data'!$C$7</f>
        <v>8.250828273276516E-3</v>
      </c>
      <c r="AZ45" s="35">
        <f>$T$28/'Fixed data'!$C$7</f>
        <v>8.250828273276516E-3</v>
      </c>
      <c r="BA45" s="35">
        <f>$T$28/'Fixed data'!$C$7</f>
        <v>8.250828273276516E-3</v>
      </c>
      <c r="BB45" s="35">
        <f>$T$28/'Fixed data'!$C$7</f>
        <v>8.250828273276516E-3</v>
      </c>
      <c r="BC45" s="35">
        <f>$T$28/'Fixed data'!$C$7</f>
        <v>8.250828273276516E-3</v>
      </c>
      <c r="BD45" s="35">
        <f>$T$28/'Fixed data'!$C$7</f>
        <v>8.250828273276516E-3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8.3312177681304899E-3</v>
      </c>
      <c r="W46" s="35">
        <f>$U$28/'Fixed data'!$C$7</f>
        <v>8.3312177681304899E-3</v>
      </c>
      <c r="X46" s="35">
        <f>$U$28/'Fixed data'!$C$7</f>
        <v>8.3312177681304899E-3</v>
      </c>
      <c r="Y46" s="35">
        <f>$U$28/'Fixed data'!$C$7</f>
        <v>8.3312177681304899E-3</v>
      </c>
      <c r="Z46" s="35">
        <f>$U$28/'Fixed data'!$C$7</f>
        <v>8.3312177681304899E-3</v>
      </c>
      <c r="AA46" s="35">
        <f>$U$28/'Fixed data'!$C$7</f>
        <v>8.3312177681304899E-3</v>
      </c>
      <c r="AB46" s="35">
        <f>$U$28/'Fixed data'!$C$7</f>
        <v>8.3312177681304899E-3</v>
      </c>
      <c r="AC46" s="35">
        <f>$U$28/'Fixed data'!$C$7</f>
        <v>8.3312177681304899E-3</v>
      </c>
      <c r="AD46" s="35">
        <f>$U$28/'Fixed data'!$C$7</f>
        <v>8.3312177681304899E-3</v>
      </c>
      <c r="AE46" s="35">
        <f>$U$28/'Fixed data'!$C$7</f>
        <v>8.3312177681304899E-3</v>
      </c>
      <c r="AF46" s="35">
        <f>$U$28/'Fixed data'!$C$7</f>
        <v>8.3312177681304899E-3</v>
      </c>
      <c r="AG46" s="35">
        <f>$U$28/'Fixed data'!$C$7</f>
        <v>8.3312177681304899E-3</v>
      </c>
      <c r="AH46" s="35">
        <f>$U$28/'Fixed data'!$C$7</f>
        <v>8.3312177681304899E-3</v>
      </c>
      <c r="AI46" s="35">
        <f>$U$28/'Fixed data'!$C$7</f>
        <v>8.3312177681304899E-3</v>
      </c>
      <c r="AJ46" s="35">
        <f>$U$28/'Fixed data'!$C$7</f>
        <v>8.3312177681304899E-3</v>
      </c>
      <c r="AK46" s="35">
        <f>$U$28/'Fixed data'!$C$7</f>
        <v>8.3312177681304899E-3</v>
      </c>
      <c r="AL46" s="35">
        <f>$U$28/'Fixed data'!$C$7</f>
        <v>8.3312177681304899E-3</v>
      </c>
      <c r="AM46" s="35">
        <f>$U$28/'Fixed data'!$C$7</f>
        <v>8.3312177681304899E-3</v>
      </c>
      <c r="AN46" s="35">
        <f>$U$28/'Fixed data'!$C$7</f>
        <v>8.3312177681304899E-3</v>
      </c>
      <c r="AO46" s="35">
        <f>$U$28/'Fixed data'!$C$7</f>
        <v>8.3312177681304899E-3</v>
      </c>
      <c r="AP46" s="35">
        <f>$U$28/'Fixed data'!$C$7</f>
        <v>8.3312177681304899E-3</v>
      </c>
      <c r="AQ46" s="35">
        <f>$U$28/'Fixed data'!$C$7</f>
        <v>8.3312177681304899E-3</v>
      </c>
      <c r="AR46" s="35">
        <f>$U$28/'Fixed data'!$C$7</f>
        <v>8.3312177681304899E-3</v>
      </c>
      <c r="AS46" s="35">
        <f>$U$28/'Fixed data'!$C$7</f>
        <v>8.3312177681304899E-3</v>
      </c>
      <c r="AT46" s="35">
        <f>$U$28/'Fixed data'!$C$7</f>
        <v>8.3312177681304899E-3</v>
      </c>
      <c r="AU46" s="35">
        <f>$U$28/'Fixed data'!$C$7</f>
        <v>8.3312177681304899E-3</v>
      </c>
      <c r="AV46" s="35">
        <f>$U$28/'Fixed data'!$C$7</f>
        <v>8.3312177681304899E-3</v>
      </c>
      <c r="AW46" s="35">
        <f>$U$28/'Fixed data'!$C$7</f>
        <v>8.3312177681304899E-3</v>
      </c>
      <c r="AX46" s="35">
        <f>$U$28/'Fixed data'!$C$7</f>
        <v>8.3312177681304899E-3</v>
      </c>
      <c r="AY46" s="35">
        <f>$U$28/'Fixed data'!$C$7</f>
        <v>8.3312177681304899E-3</v>
      </c>
      <c r="AZ46" s="35">
        <f>$U$28/'Fixed data'!$C$7</f>
        <v>8.3312177681304899E-3</v>
      </c>
      <c r="BA46" s="35">
        <f>$U$28/'Fixed data'!$C$7</f>
        <v>8.3312177681304899E-3</v>
      </c>
      <c r="BB46" s="35">
        <f>$U$28/'Fixed data'!$C$7</f>
        <v>8.3312177681304899E-3</v>
      </c>
      <c r="BC46" s="35">
        <f>$U$28/'Fixed data'!$C$7</f>
        <v>8.3312177681304899E-3</v>
      </c>
      <c r="BD46" s="35">
        <f>$U$28/'Fixed data'!$C$7</f>
        <v>8.3312177681304899E-3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8.4124111579330068E-3</v>
      </c>
      <c r="X47" s="35">
        <f>$V$28/'Fixed data'!$C$7</f>
        <v>8.4124111579330068E-3</v>
      </c>
      <c r="Y47" s="35">
        <f>$V$28/'Fixed data'!$C$7</f>
        <v>8.4124111579330068E-3</v>
      </c>
      <c r="Z47" s="35">
        <f>$V$28/'Fixed data'!$C$7</f>
        <v>8.4124111579330068E-3</v>
      </c>
      <c r="AA47" s="35">
        <f>$V$28/'Fixed data'!$C$7</f>
        <v>8.4124111579330068E-3</v>
      </c>
      <c r="AB47" s="35">
        <f>$V$28/'Fixed data'!$C$7</f>
        <v>8.4124111579330068E-3</v>
      </c>
      <c r="AC47" s="35">
        <f>$V$28/'Fixed data'!$C$7</f>
        <v>8.4124111579330068E-3</v>
      </c>
      <c r="AD47" s="35">
        <f>$V$28/'Fixed data'!$C$7</f>
        <v>8.4124111579330068E-3</v>
      </c>
      <c r="AE47" s="35">
        <f>$V$28/'Fixed data'!$C$7</f>
        <v>8.4124111579330068E-3</v>
      </c>
      <c r="AF47" s="35">
        <f>$V$28/'Fixed data'!$C$7</f>
        <v>8.4124111579330068E-3</v>
      </c>
      <c r="AG47" s="35">
        <f>$V$28/'Fixed data'!$C$7</f>
        <v>8.4124111579330068E-3</v>
      </c>
      <c r="AH47" s="35">
        <f>$V$28/'Fixed data'!$C$7</f>
        <v>8.4124111579330068E-3</v>
      </c>
      <c r="AI47" s="35">
        <f>$V$28/'Fixed data'!$C$7</f>
        <v>8.4124111579330068E-3</v>
      </c>
      <c r="AJ47" s="35">
        <f>$V$28/'Fixed data'!$C$7</f>
        <v>8.4124111579330068E-3</v>
      </c>
      <c r="AK47" s="35">
        <f>$V$28/'Fixed data'!$C$7</f>
        <v>8.4124111579330068E-3</v>
      </c>
      <c r="AL47" s="35">
        <f>$V$28/'Fixed data'!$C$7</f>
        <v>8.4124111579330068E-3</v>
      </c>
      <c r="AM47" s="35">
        <f>$V$28/'Fixed data'!$C$7</f>
        <v>8.4124111579330068E-3</v>
      </c>
      <c r="AN47" s="35">
        <f>$V$28/'Fixed data'!$C$7</f>
        <v>8.4124111579330068E-3</v>
      </c>
      <c r="AO47" s="35">
        <f>$V$28/'Fixed data'!$C$7</f>
        <v>8.4124111579330068E-3</v>
      </c>
      <c r="AP47" s="35">
        <f>$V$28/'Fixed data'!$C$7</f>
        <v>8.4124111579330068E-3</v>
      </c>
      <c r="AQ47" s="35">
        <f>$V$28/'Fixed data'!$C$7</f>
        <v>8.4124111579330068E-3</v>
      </c>
      <c r="AR47" s="35">
        <f>$V$28/'Fixed data'!$C$7</f>
        <v>8.4124111579330068E-3</v>
      </c>
      <c r="AS47" s="35">
        <f>$V$28/'Fixed data'!$C$7</f>
        <v>8.4124111579330068E-3</v>
      </c>
      <c r="AT47" s="35">
        <f>$V$28/'Fixed data'!$C$7</f>
        <v>8.4124111579330068E-3</v>
      </c>
      <c r="AU47" s="35">
        <f>$V$28/'Fixed data'!$C$7</f>
        <v>8.4124111579330068E-3</v>
      </c>
      <c r="AV47" s="35">
        <f>$V$28/'Fixed data'!$C$7</f>
        <v>8.4124111579330068E-3</v>
      </c>
      <c r="AW47" s="35">
        <f>$V$28/'Fixed data'!$C$7</f>
        <v>8.4124111579330068E-3</v>
      </c>
      <c r="AX47" s="35">
        <f>$V$28/'Fixed data'!$C$7</f>
        <v>8.4124111579330068E-3</v>
      </c>
      <c r="AY47" s="35">
        <f>$V$28/'Fixed data'!$C$7</f>
        <v>8.4124111579330068E-3</v>
      </c>
      <c r="AZ47" s="35">
        <f>$V$28/'Fixed data'!$C$7</f>
        <v>8.4124111579330068E-3</v>
      </c>
      <c r="BA47" s="35">
        <f>$V$28/'Fixed data'!$C$7</f>
        <v>8.4124111579330068E-3</v>
      </c>
      <c r="BB47" s="35">
        <f>$V$28/'Fixed data'!$C$7</f>
        <v>8.4124111579330068E-3</v>
      </c>
      <c r="BC47" s="35">
        <f>$V$28/'Fixed data'!$C$7</f>
        <v>8.4124111579330068E-3</v>
      </c>
      <c r="BD47" s="35">
        <f>$V$28/'Fixed data'!$C$7</f>
        <v>8.4124111579330068E-3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8.4944164816335484E-3</v>
      </c>
      <c r="Y48" s="35">
        <f>$W$28/'Fixed data'!$C$7</f>
        <v>8.4944164816335484E-3</v>
      </c>
      <c r="Z48" s="35">
        <f>$W$28/'Fixed data'!$C$7</f>
        <v>8.4944164816335484E-3</v>
      </c>
      <c r="AA48" s="35">
        <f>$W$28/'Fixed data'!$C$7</f>
        <v>8.4944164816335484E-3</v>
      </c>
      <c r="AB48" s="35">
        <f>$W$28/'Fixed data'!$C$7</f>
        <v>8.4944164816335484E-3</v>
      </c>
      <c r="AC48" s="35">
        <f>$W$28/'Fixed data'!$C$7</f>
        <v>8.4944164816335484E-3</v>
      </c>
      <c r="AD48" s="35">
        <f>$W$28/'Fixed data'!$C$7</f>
        <v>8.4944164816335484E-3</v>
      </c>
      <c r="AE48" s="35">
        <f>$W$28/'Fixed data'!$C$7</f>
        <v>8.4944164816335484E-3</v>
      </c>
      <c r="AF48" s="35">
        <f>$W$28/'Fixed data'!$C$7</f>
        <v>8.4944164816335484E-3</v>
      </c>
      <c r="AG48" s="35">
        <f>$W$28/'Fixed data'!$C$7</f>
        <v>8.4944164816335484E-3</v>
      </c>
      <c r="AH48" s="35">
        <f>$W$28/'Fixed data'!$C$7</f>
        <v>8.4944164816335484E-3</v>
      </c>
      <c r="AI48" s="35">
        <f>$W$28/'Fixed data'!$C$7</f>
        <v>8.4944164816335484E-3</v>
      </c>
      <c r="AJ48" s="35">
        <f>$W$28/'Fixed data'!$C$7</f>
        <v>8.4944164816335484E-3</v>
      </c>
      <c r="AK48" s="35">
        <f>$W$28/'Fixed data'!$C$7</f>
        <v>8.4944164816335484E-3</v>
      </c>
      <c r="AL48" s="35">
        <f>$W$28/'Fixed data'!$C$7</f>
        <v>8.4944164816335484E-3</v>
      </c>
      <c r="AM48" s="35">
        <f>$W$28/'Fixed data'!$C$7</f>
        <v>8.4944164816335484E-3</v>
      </c>
      <c r="AN48" s="35">
        <f>$W$28/'Fixed data'!$C$7</f>
        <v>8.4944164816335484E-3</v>
      </c>
      <c r="AO48" s="35">
        <f>$W$28/'Fixed data'!$C$7</f>
        <v>8.4944164816335484E-3</v>
      </c>
      <c r="AP48" s="35">
        <f>$W$28/'Fixed data'!$C$7</f>
        <v>8.4944164816335484E-3</v>
      </c>
      <c r="AQ48" s="35">
        <f>$W$28/'Fixed data'!$C$7</f>
        <v>8.4944164816335484E-3</v>
      </c>
      <c r="AR48" s="35">
        <f>$W$28/'Fixed data'!$C$7</f>
        <v>8.4944164816335484E-3</v>
      </c>
      <c r="AS48" s="35">
        <f>$W$28/'Fixed data'!$C$7</f>
        <v>8.4944164816335484E-3</v>
      </c>
      <c r="AT48" s="35">
        <f>$W$28/'Fixed data'!$C$7</f>
        <v>8.4944164816335484E-3</v>
      </c>
      <c r="AU48" s="35">
        <f>$W$28/'Fixed data'!$C$7</f>
        <v>8.4944164816335484E-3</v>
      </c>
      <c r="AV48" s="35">
        <f>$W$28/'Fixed data'!$C$7</f>
        <v>8.4944164816335484E-3</v>
      </c>
      <c r="AW48" s="35">
        <f>$W$28/'Fixed data'!$C$7</f>
        <v>8.4944164816335484E-3</v>
      </c>
      <c r="AX48" s="35">
        <f>$W$28/'Fixed data'!$C$7</f>
        <v>8.4944164816335484E-3</v>
      </c>
      <c r="AY48" s="35">
        <f>$W$28/'Fixed data'!$C$7</f>
        <v>8.4944164816335484E-3</v>
      </c>
      <c r="AZ48" s="35">
        <f>$W$28/'Fixed data'!$C$7</f>
        <v>8.4944164816335484E-3</v>
      </c>
      <c r="BA48" s="35">
        <f>$W$28/'Fixed data'!$C$7</f>
        <v>8.4944164816335484E-3</v>
      </c>
      <c r="BB48" s="35">
        <f>$W$28/'Fixed data'!$C$7</f>
        <v>8.4944164816335484E-3</v>
      </c>
      <c r="BC48" s="35">
        <f>$W$28/'Fixed data'!$C$7</f>
        <v>8.4944164816335484E-3</v>
      </c>
      <c r="BD48" s="35">
        <f>$W$28/'Fixed data'!$C$7</f>
        <v>8.4944164816335484E-3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8.5772418585710938E-3</v>
      </c>
      <c r="Z49" s="35">
        <f>$X$28/'Fixed data'!$C$7</f>
        <v>8.5772418585710938E-3</v>
      </c>
      <c r="AA49" s="35">
        <f>$X$28/'Fixed data'!$C$7</f>
        <v>8.5772418585710938E-3</v>
      </c>
      <c r="AB49" s="35">
        <f>$X$28/'Fixed data'!$C$7</f>
        <v>8.5772418585710938E-3</v>
      </c>
      <c r="AC49" s="35">
        <f>$X$28/'Fixed data'!$C$7</f>
        <v>8.5772418585710938E-3</v>
      </c>
      <c r="AD49" s="35">
        <f>$X$28/'Fixed data'!$C$7</f>
        <v>8.5772418585710938E-3</v>
      </c>
      <c r="AE49" s="35">
        <f>$X$28/'Fixed data'!$C$7</f>
        <v>8.5772418585710938E-3</v>
      </c>
      <c r="AF49" s="35">
        <f>$X$28/'Fixed data'!$C$7</f>
        <v>8.5772418585710938E-3</v>
      </c>
      <c r="AG49" s="35">
        <f>$X$28/'Fixed data'!$C$7</f>
        <v>8.5772418585710938E-3</v>
      </c>
      <c r="AH49" s="35">
        <f>$X$28/'Fixed data'!$C$7</f>
        <v>8.5772418585710938E-3</v>
      </c>
      <c r="AI49" s="35">
        <f>$X$28/'Fixed data'!$C$7</f>
        <v>8.5772418585710938E-3</v>
      </c>
      <c r="AJ49" s="35">
        <f>$X$28/'Fixed data'!$C$7</f>
        <v>8.5772418585710938E-3</v>
      </c>
      <c r="AK49" s="35">
        <f>$X$28/'Fixed data'!$C$7</f>
        <v>8.5772418585710938E-3</v>
      </c>
      <c r="AL49" s="35">
        <f>$X$28/'Fixed data'!$C$7</f>
        <v>8.5772418585710938E-3</v>
      </c>
      <c r="AM49" s="35">
        <f>$X$28/'Fixed data'!$C$7</f>
        <v>8.5772418585710938E-3</v>
      </c>
      <c r="AN49" s="35">
        <f>$X$28/'Fixed data'!$C$7</f>
        <v>8.5772418585710938E-3</v>
      </c>
      <c r="AO49" s="35">
        <f>$X$28/'Fixed data'!$C$7</f>
        <v>8.5772418585710938E-3</v>
      </c>
      <c r="AP49" s="35">
        <f>$X$28/'Fixed data'!$C$7</f>
        <v>8.5772418585710938E-3</v>
      </c>
      <c r="AQ49" s="35">
        <f>$X$28/'Fixed data'!$C$7</f>
        <v>8.5772418585710938E-3</v>
      </c>
      <c r="AR49" s="35">
        <f>$X$28/'Fixed data'!$C$7</f>
        <v>8.5772418585710938E-3</v>
      </c>
      <c r="AS49" s="35">
        <f>$X$28/'Fixed data'!$C$7</f>
        <v>8.5772418585710938E-3</v>
      </c>
      <c r="AT49" s="35">
        <f>$X$28/'Fixed data'!$C$7</f>
        <v>8.5772418585710938E-3</v>
      </c>
      <c r="AU49" s="35">
        <f>$X$28/'Fixed data'!$C$7</f>
        <v>8.5772418585710938E-3</v>
      </c>
      <c r="AV49" s="35">
        <f>$X$28/'Fixed data'!$C$7</f>
        <v>8.5772418585710938E-3</v>
      </c>
      <c r="AW49" s="35">
        <f>$X$28/'Fixed data'!$C$7</f>
        <v>8.5772418585710938E-3</v>
      </c>
      <c r="AX49" s="35">
        <f>$X$28/'Fixed data'!$C$7</f>
        <v>8.5772418585710938E-3</v>
      </c>
      <c r="AY49" s="35">
        <f>$X$28/'Fixed data'!$C$7</f>
        <v>8.5772418585710938E-3</v>
      </c>
      <c r="AZ49" s="35">
        <f>$X$28/'Fixed data'!$C$7</f>
        <v>8.5772418585710938E-3</v>
      </c>
      <c r="BA49" s="35">
        <f>$X$28/'Fixed data'!$C$7</f>
        <v>8.5772418585710938E-3</v>
      </c>
      <c r="BB49" s="35">
        <f>$X$28/'Fixed data'!$C$7</f>
        <v>8.5772418585710938E-3</v>
      </c>
      <c r="BC49" s="35">
        <f>$X$28/'Fixed data'!$C$7</f>
        <v>8.5772418585710938E-3</v>
      </c>
      <c r="BD49" s="35">
        <f>$X$28/'Fixed data'!$C$7</f>
        <v>8.5772418585710938E-3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8.5772418585710938E-3</v>
      </c>
      <c r="AA50" s="35">
        <f>$Y$28/'Fixed data'!$C$7</f>
        <v>8.5772418585710938E-3</v>
      </c>
      <c r="AB50" s="35">
        <f>$Y$28/'Fixed data'!$C$7</f>
        <v>8.5772418585710938E-3</v>
      </c>
      <c r="AC50" s="35">
        <f>$Y$28/'Fixed data'!$C$7</f>
        <v>8.5772418585710938E-3</v>
      </c>
      <c r="AD50" s="35">
        <f>$Y$28/'Fixed data'!$C$7</f>
        <v>8.5772418585710938E-3</v>
      </c>
      <c r="AE50" s="35">
        <f>$Y$28/'Fixed data'!$C$7</f>
        <v>8.5772418585710938E-3</v>
      </c>
      <c r="AF50" s="35">
        <f>$Y$28/'Fixed data'!$C$7</f>
        <v>8.5772418585710938E-3</v>
      </c>
      <c r="AG50" s="35">
        <f>$Y$28/'Fixed data'!$C$7</f>
        <v>8.5772418585710938E-3</v>
      </c>
      <c r="AH50" s="35">
        <f>$Y$28/'Fixed data'!$C$7</f>
        <v>8.5772418585710938E-3</v>
      </c>
      <c r="AI50" s="35">
        <f>$Y$28/'Fixed data'!$C$7</f>
        <v>8.5772418585710938E-3</v>
      </c>
      <c r="AJ50" s="35">
        <f>$Y$28/'Fixed data'!$C$7</f>
        <v>8.5772418585710938E-3</v>
      </c>
      <c r="AK50" s="35">
        <f>$Y$28/'Fixed data'!$C$7</f>
        <v>8.5772418585710938E-3</v>
      </c>
      <c r="AL50" s="35">
        <f>$Y$28/'Fixed data'!$C$7</f>
        <v>8.5772418585710938E-3</v>
      </c>
      <c r="AM50" s="35">
        <f>$Y$28/'Fixed data'!$C$7</f>
        <v>8.5772418585710938E-3</v>
      </c>
      <c r="AN50" s="35">
        <f>$Y$28/'Fixed data'!$C$7</f>
        <v>8.5772418585710938E-3</v>
      </c>
      <c r="AO50" s="35">
        <f>$Y$28/'Fixed data'!$C$7</f>
        <v>8.5772418585710938E-3</v>
      </c>
      <c r="AP50" s="35">
        <f>$Y$28/'Fixed data'!$C$7</f>
        <v>8.5772418585710938E-3</v>
      </c>
      <c r="AQ50" s="35">
        <f>$Y$28/'Fixed data'!$C$7</f>
        <v>8.5772418585710938E-3</v>
      </c>
      <c r="AR50" s="35">
        <f>$Y$28/'Fixed data'!$C$7</f>
        <v>8.5772418585710938E-3</v>
      </c>
      <c r="AS50" s="35">
        <f>$Y$28/'Fixed data'!$C$7</f>
        <v>8.5772418585710938E-3</v>
      </c>
      <c r="AT50" s="35">
        <f>$Y$28/'Fixed data'!$C$7</f>
        <v>8.5772418585710938E-3</v>
      </c>
      <c r="AU50" s="35">
        <f>$Y$28/'Fixed data'!$C$7</f>
        <v>8.5772418585710938E-3</v>
      </c>
      <c r="AV50" s="35">
        <f>$Y$28/'Fixed data'!$C$7</f>
        <v>8.5772418585710938E-3</v>
      </c>
      <c r="AW50" s="35">
        <f>$Y$28/'Fixed data'!$C$7</f>
        <v>8.5772418585710938E-3</v>
      </c>
      <c r="AX50" s="35">
        <f>$Y$28/'Fixed data'!$C$7</f>
        <v>8.5772418585710938E-3</v>
      </c>
      <c r="AY50" s="35">
        <f>$Y$28/'Fixed data'!$C$7</f>
        <v>8.5772418585710938E-3</v>
      </c>
      <c r="AZ50" s="35">
        <f>$Y$28/'Fixed data'!$C$7</f>
        <v>8.5772418585710938E-3</v>
      </c>
      <c r="BA50" s="35">
        <f>$Y$28/'Fixed data'!$C$7</f>
        <v>8.5772418585710938E-3</v>
      </c>
      <c r="BB50" s="35">
        <f>$Y$28/'Fixed data'!$C$7</f>
        <v>8.5772418585710938E-3</v>
      </c>
      <c r="BC50" s="35">
        <f>$Y$28/'Fixed data'!$C$7</f>
        <v>8.5772418585710938E-3</v>
      </c>
      <c r="BD50" s="35">
        <f>$Y$28/'Fixed data'!$C$7</f>
        <v>8.5772418585710938E-3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8.5772418585710938E-3</v>
      </c>
      <c r="AB51" s="35">
        <f>$Z$28/'Fixed data'!$C$7</f>
        <v>8.5772418585710938E-3</v>
      </c>
      <c r="AC51" s="35">
        <f>$Z$28/'Fixed data'!$C$7</f>
        <v>8.5772418585710938E-3</v>
      </c>
      <c r="AD51" s="35">
        <f>$Z$28/'Fixed data'!$C$7</f>
        <v>8.5772418585710938E-3</v>
      </c>
      <c r="AE51" s="35">
        <f>$Z$28/'Fixed data'!$C$7</f>
        <v>8.5772418585710938E-3</v>
      </c>
      <c r="AF51" s="35">
        <f>$Z$28/'Fixed data'!$C$7</f>
        <v>8.5772418585710938E-3</v>
      </c>
      <c r="AG51" s="35">
        <f>$Z$28/'Fixed data'!$C$7</f>
        <v>8.5772418585710938E-3</v>
      </c>
      <c r="AH51" s="35">
        <f>$Z$28/'Fixed data'!$C$7</f>
        <v>8.5772418585710938E-3</v>
      </c>
      <c r="AI51" s="35">
        <f>$Z$28/'Fixed data'!$C$7</f>
        <v>8.5772418585710938E-3</v>
      </c>
      <c r="AJ51" s="35">
        <f>$Z$28/'Fixed data'!$C$7</f>
        <v>8.5772418585710938E-3</v>
      </c>
      <c r="AK51" s="35">
        <f>$Z$28/'Fixed data'!$C$7</f>
        <v>8.5772418585710938E-3</v>
      </c>
      <c r="AL51" s="35">
        <f>$Z$28/'Fixed data'!$C$7</f>
        <v>8.5772418585710938E-3</v>
      </c>
      <c r="AM51" s="35">
        <f>$Z$28/'Fixed data'!$C$7</f>
        <v>8.5772418585710938E-3</v>
      </c>
      <c r="AN51" s="35">
        <f>$Z$28/'Fixed data'!$C$7</f>
        <v>8.5772418585710938E-3</v>
      </c>
      <c r="AO51" s="35">
        <f>$Z$28/'Fixed data'!$C$7</f>
        <v>8.5772418585710938E-3</v>
      </c>
      <c r="AP51" s="35">
        <f>$Z$28/'Fixed data'!$C$7</f>
        <v>8.5772418585710938E-3</v>
      </c>
      <c r="AQ51" s="35">
        <f>$Z$28/'Fixed data'!$C$7</f>
        <v>8.5772418585710938E-3</v>
      </c>
      <c r="AR51" s="35">
        <f>$Z$28/'Fixed data'!$C$7</f>
        <v>8.5772418585710938E-3</v>
      </c>
      <c r="AS51" s="35">
        <f>$Z$28/'Fixed data'!$C$7</f>
        <v>8.5772418585710938E-3</v>
      </c>
      <c r="AT51" s="35">
        <f>$Z$28/'Fixed data'!$C$7</f>
        <v>8.5772418585710938E-3</v>
      </c>
      <c r="AU51" s="35">
        <f>$Z$28/'Fixed data'!$C$7</f>
        <v>8.5772418585710938E-3</v>
      </c>
      <c r="AV51" s="35">
        <f>$Z$28/'Fixed data'!$C$7</f>
        <v>8.5772418585710938E-3</v>
      </c>
      <c r="AW51" s="35">
        <f>$Z$28/'Fixed data'!$C$7</f>
        <v>8.5772418585710938E-3</v>
      </c>
      <c r="AX51" s="35">
        <f>$Z$28/'Fixed data'!$C$7</f>
        <v>8.5772418585710938E-3</v>
      </c>
      <c r="AY51" s="35">
        <f>$Z$28/'Fixed data'!$C$7</f>
        <v>8.5772418585710938E-3</v>
      </c>
      <c r="AZ51" s="35">
        <f>$Z$28/'Fixed data'!$C$7</f>
        <v>8.5772418585710938E-3</v>
      </c>
      <c r="BA51" s="35">
        <f>$Z$28/'Fixed data'!$C$7</f>
        <v>8.5772418585710938E-3</v>
      </c>
      <c r="BB51" s="35">
        <f>$Z$28/'Fixed data'!$C$7</f>
        <v>8.5772418585710938E-3</v>
      </c>
      <c r="BC51" s="35">
        <f>$Z$28/'Fixed data'!$C$7</f>
        <v>8.5772418585710938E-3</v>
      </c>
      <c r="BD51" s="35">
        <f>$Z$28/'Fixed data'!$C$7</f>
        <v>8.5772418585710938E-3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8.5772418585710938E-3</v>
      </c>
      <c r="AC52" s="35">
        <f>$AA$28/'Fixed data'!$C$7</f>
        <v>8.5772418585710938E-3</v>
      </c>
      <c r="AD52" s="35">
        <f>$AA$28/'Fixed data'!$C$7</f>
        <v>8.5772418585710938E-3</v>
      </c>
      <c r="AE52" s="35">
        <f>$AA$28/'Fixed data'!$C$7</f>
        <v>8.5772418585710938E-3</v>
      </c>
      <c r="AF52" s="35">
        <f>$AA$28/'Fixed data'!$C$7</f>
        <v>8.5772418585710938E-3</v>
      </c>
      <c r="AG52" s="35">
        <f>$AA$28/'Fixed data'!$C$7</f>
        <v>8.5772418585710938E-3</v>
      </c>
      <c r="AH52" s="35">
        <f>$AA$28/'Fixed data'!$C$7</f>
        <v>8.5772418585710938E-3</v>
      </c>
      <c r="AI52" s="35">
        <f>$AA$28/'Fixed data'!$C$7</f>
        <v>8.5772418585710938E-3</v>
      </c>
      <c r="AJ52" s="35">
        <f>$AA$28/'Fixed data'!$C$7</f>
        <v>8.5772418585710938E-3</v>
      </c>
      <c r="AK52" s="35">
        <f>$AA$28/'Fixed data'!$C$7</f>
        <v>8.5772418585710938E-3</v>
      </c>
      <c r="AL52" s="35">
        <f>$AA$28/'Fixed data'!$C$7</f>
        <v>8.5772418585710938E-3</v>
      </c>
      <c r="AM52" s="35">
        <f>$AA$28/'Fixed data'!$C$7</f>
        <v>8.5772418585710938E-3</v>
      </c>
      <c r="AN52" s="35">
        <f>$AA$28/'Fixed data'!$C$7</f>
        <v>8.5772418585710938E-3</v>
      </c>
      <c r="AO52" s="35">
        <f>$AA$28/'Fixed data'!$C$7</f>
        <v>8.5772418585710938E-3</v>
      </c>
      <c r="AP52" s="35">
        <f>$AA$28/'Fixed data'!$C$7</f>
        <v>8.5772418585710938E-3</v>
      </c>
      <c r="AQ52" s="35">
        <f>$AA$28/'Fixed data'!$C$7</f>
        <v>8.5772418585710938E-3</v>
      </c>
      <c r="AR52" s="35">
        <f>$AA$28/'Fixed data'!$C$7</f>
        <v>8.5772418585710938E-3</v>
      </c>
      <c r="AS52" s="35">
        <f>$AA$28/'Fixed data'!$C$7</f>
        <v>8.5772418585710938E-3</v>
      </c>
      <c r="AT52" s="35">
        <f>$AA$28/'Fixed data'!$C$7</f>
        <v>8.5772418585710938E-3</v>
      </c>
      <c r="AU52" s="35">
        <f>$AA$28/'Fixed data'!$C$7</f>
        <v>8.5772418585710938E-3</v>
      </c>
      <c r="AV52" s="35">
        <f>$AA$28/'Fixed data'!$C$7</f>
        <v>8.5772418585710938E-3</v>
      </c>
      <c r="AW52" s="35">
        <f>$AA$28/'Fixed data'!$C$7</f>
        <v>8.5772418585710938E-3</v>
      </c>
      <c r="AX52" s="35">
        <f>$AA$28/'Fixed data'!$C$7</f>
        <v>8.5772418585710938E-3</v>
      </c>
      <c r="AY52" s="35">
        <f>$AA$28/'Fixed data'!$C$7</f>
        <v>8.5772418585710938E-3</v>
      </c>
      <c r="AZ52" s="35">
        <f>$AA$28/'Fixed data'!$C$7</f>
        <v>8.5772418585710938E-3</v>
      </c>
      <c r="BA52" s="35">
        <f>$AA$28/'Fixed data'!$C$7</f>
        <v>8.5772418585710938E-3</v>
      </c>
      <c r="BB52" s="35">
        <f>$AA$28/'Fixed data'!$C$7</f>
        <v>8.5772418585710938E-3</v>
      </c>
      <c r="BC52" s="35">
        <f>$AA$28/'Fixed data'!$C$7</f>
        <v>8.5772418585710938E-3</v>
      </c>
      <c r="BD52" s="35">
        <f>$AA$28/'Fixed data'!$C$7</f>
        <v>8.5772418585710938E-3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8.5772418585710938E-3</v>
      </c>
      <c r="AD53" s="35">
        <f>$AB$28/'Fixed data'!$C$7</f>
        <v>8.5772418585710938E-3</v>
      </c>
      <c r="AE53" s="35">
        <f>$AB$28/'Fixed data'!$C$7</f>
        <v>8.5772418585710938E-3</v>
      </c>
      <c r="AF53" s="35">
        <f>$AB$28/'Fixed data'!$C$7</f>
        <v>8.5772418585710938E-3</v>
      </c>
      <c r="AG53" s="35">
        <f>$AB$28/'Fixed data'!$C$7</f>
        <v>8.5772418585710938E-3</v>
      </c>
      <c r="AH53" s="35">
        <f>$AB$28/'Fixed data'!$C$7</f>
        <v>8.5772418585710938E-3</v>
      </c>
      <c r="AI53" s="35">
        <f>$AB$28/'Fixed data'!$C$7</f>
        <v>8.5772418585710938E-3</v>
      </c>
      <c r="AJ53" s="35">
        <f>$AB$28/'Fixed data'!$C$7</f>
        <v>8.5772418585710938E-3</v>
      </c>
      <c r="AK53" s="35">
        <f>$AB$28/'Fixed data'!$C$7</f>
        <v>8.5772418585710938E-3</v>
      </c>
      <c r="AL53" s="35">
        <f>$AB$28/'Fixed data'!$C$7</f>
        <v>8.5772418585710938E-3</v>
      </c>
      <c r="AM53" s="35">
        <f>$AB$28/'Fixed data'!$C$7</f>
        <v>8.5772418585710938E-3</v>
      </c>
      <c r="AN53" s="35">
        <f>$AB$28/'Fixed data'!$C$7</f>
        <v>8.5772418585710938E-3</v>
      </c>
      <c r="AO53" s="35">
        <f>$AB$28/'Fixed data'!$C$7</f>
        <v>8.5772418585710938E-3</v>
      </c>
      <c r="AP53" s="35">
        <f>$AB$28/'Fixed data'!$C$7</f>
        <v>8.5772418585710938E-3</v>
      </c>
      <c r="AQ53" s="35">
        <f>$AB$28/'Fixed data'!$C$7</f>
        <v>8.5772418585710938E-3</v>
      </c>
      <c r="AR53" s="35">
        <f>$AB$28/'Fixed data'!$C$7</f>
        <v>8.5772418585710938E-3</v>
      </c>
      <c r="AS53" s="35">
        <f>$AB$28/'Fixed data'!$C$7</f>
        <v>8.5772418585710938E-3</v>
      </c>
      <c r="AT53" s="35">
        <f>$AB$28/'Fixed data'!$C$7</f>
        <v>8.5772418585710938E-3</v>
      </c>
      <c r="AU53" s="35">
        <f>$AB$28/'Fixed data'!$C$7</f>
        <v>8.5772418585710938E-3</v>
      </c>
      <c r="AV53" s="35">
        <f>$AB$28/'Fixed data'!$C$7</f>
        <v>8.5772418585710938E-3</v>
      </c>
      <c r="AW53" s="35">
        <f>$AB$28/'Fixed data'!$C$7</f>
        <v>8.5772418585710938E-3</v>
      </c>
      <c r="AX53" s="35">
        <f>$AB$28/'Fixed data'!$C$7</f>
        <v>8.5772418585710938E-3</v>
      </c>
      <c r="AY53" s="35">
        <f>$AB$28/'Fixed data'!$C$7</f>
        <v>8.5772418585710938E-3</v>
      </c>
      <c r="AZ53" s="35">
        <f>$AB$28/'Fixed data'!$C$7</f>
        <v>8.5772418585710938E-3</v>
      </c>
      <c r="BA53" s="35">
        <f>$AB$28/'Fixed data'!$C$7</f>
        <v>8.5772418585710938E-3</v>
      </c>
      <c r="BB53" s="35">
        <f>$AB$28/'Fixed data'!$C$7</f>
        <v>8.5772418585710938E-3</v>
      </c>
      <c r="BC53" s="35">
        <f>$AB$28/'Fixed data'!$C$7</f>
        <v>8.5772418585710938E-3</v>
      </c>
      <c r="BD53" s="35">
        <f>$AB$28/'Fixed data'!$C$7</f>
        <v>8.5772418585710938E-3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8.5772418585710938E-3</v>
      </c>
      <c r="AE54" s="35">
        <f>$AC$28/'Fixed data'!$C$7</f>
        <v>8.5772418585710938E-3</v>
      </c>
      <c r="AF54" s="35">
        <f>$AC$28/'Fixed data'!$C$7</f>
        <v>8.5772418585710938E-3</v>
      </c>
      <c r="AG54" s="35">
        <f>$AC$28/'Fixed data'!$C$7</f>
        <v>8.5772418585710938E-3</v>
      </c>
      <c r="AH54" s="35">
        <f>$AC$28/'Fixed data'!$C$7</f>
        <v>8.5772418585710938E-3</v>
      </c>
      <c r="AI54" s="35">
        <f>$AC$28/'Fixed data'!$C$7</f>
        <v>8.5772418585710938E-3</v>
      </c>
      <c r="AJ54" s="35">
        <f>$AC$28/'Fixed data'!$C$7</f>
        <v>8.5772418585710938E-3</v>
      </c>
      <c r="AK54" s="35">
        <f>$AC$28/'Fixed data'!$C$7</f>
        <v>8.5772418585710938E-3</v>
      </c>
      <c r="AL54" s="35">
        <f>$AC$28/'Fixed data'!$C$7</f>
        <v>8.5772418585710938E-3</v>
      </c>
      <c r="AM54" s="35">
        <f>$AC$28/'Fixed data'!$C$7</f>
        <v>8.5772418585710938E-3</v>
      </c>
      <c r="AN54" s="35">
        <f>$AC$28/'Fixed data'!$C$7</f>
        <v>8.5772418585710938E-3</v>
      </c>
      <c r="AO54" s="35">
        <f>$AC$28/'Fixed data'!$C$7</f>
        <v>8.5772418585710938E-3</v>
      </c>
      <c r="AP54" s="35">
        <f>$AC$28/'Fixed data'!$C$7</f>
        <v>8.5772418585710938E-3</v>
      </c>
      <c r="AQ54" s="35">
        <f>$AC$28/'Fixed data'!$C$7</f>
        <v>8.5772418585710938E-3</v>
      </c>
      <c r="AR54" s="35">
        <f>$AC$28/'Fixed data'!$C$7</f>
        <v>8.5772418585710938E-3</v>
      </c>
      <c r="AS54" s="35">
        <f>$AC$28/'Fixed data'!$C$7</f>
        <v>8.5772418585710938E-3</v>
      </c>
      <c r="AT54" s="35">
        <f>$AC$28/'Fixed data'!$C$7</f>
        <v>8.5772418585710938E-3</v>
      </c>
      <c r="AU54" s="35">
        <f>$AC$28/'Fixed data'!$C$7</f>
        <v>8.5772418585710938E-3</v>
      </c>
      <c r="AV54" s="35">
        <f>$AC$28/'Fixed data'!$C$7</f>
        <v>8.5772418585710938E-3</v>
      </c>
      <c r="AW54" s="35">
        <f>$AC$28/'Fixed data'!$C$7</f>
        <v>8.5772418585710938E-3</v>
      </c>
      <c r="AX54" s="35">
        <f>$AC$28/'Fixed data'!$C$7</f>
        <v>8.5772418585710938E-3</v>
      </c>
      <c r="AY54" s="35">
        <f>$AC$28/'Fixed data'!$C$7</f>
        <v>8.5772418585710938E-3</v>
      </c>
      <c r="AZ54" s="35">
        <f>$AC$28/'Fixed data'!$C$7</f>
        <v>8.5772418585710938E-3</v>
      </c>
      <c r="BA54" s="35">
        <f>$AC$28/'Fixed data'!$C$7</f>
        <v>8.5772418585710938E-3</v>
      </c>
      <c r="BB54" s="35">
        <f>$AC$28/'Fixed data'!$C$7</f>
        <v>8.5772418585710938E-3</v>
      </c>
      <c r="BC54" s="35">
        <f>$AC$28/'Fixed data'!$C$7</f>
        <v>8.5772418585710938E-3</v>
      </c>
      <c r="BD54" s="35">
        <f>$AC$28/'Fixed data'!$C$7</f>
        <v>8.5772418585710938E-3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8.5772418585710938E-3</v>
      </c>
      <c r="AF55" s="35">
        <f>$AD$28/'Fixed data'!$C$7</f>
        <v>8.5772418585710938E-3</v>
      </c>
      <c r="AG55" s="35">
        <f>$AD$28/'Fixed data'!$C$7</f>
        <v>8.5772418585710938E-3</v>
      </c>
      <c r="AH55" s="35">
        <f>$AD$28/'Fixed data'!$C$7</f>
        <v>8.5772418585710938E-3</v>
      </c>
      <c r="AI55" s="35">
        <f>$AD$28/'Fixed data'!$C$7</f>
        <v>8.5772418585710938E-3</v>
      </c>
      <c r="AJ55" s="35">
        <f>$AD$28/'Fixed data'!$C$7</f>
        <v>8.5772418585710938E-3</v>
      </c>
      <c r="AK55" s="35">
        <f>$AD$28/'Fixed data'!$C$7</f>
        <v>8.5772418585710938E-3</v>
      </c>
      <c r="AL55" s="35">
        <f>$AD$28/'Fixed data'!$C$7</f>
        <v>8.5772418585710938E-3</v>
      </c>
      <c r="AM55" s="35">
        <f>$AD$28/'Fixed data'!$C$7</f>
        <v>8.5772418585710938E-3</v>
      </c>
      <c r="AN55" s="35">
        <f>$AD$28/'Fixed data'!$C$7</f>
        <v>8.5772418585710938E-3</v>
      </c>
      <c r="AO55" s="35">
        <f>$AD$28/'Fixed data'!$C$7</f>
        <v>8.5772418585710938E-3</v>
      </c>
      <c r="AP55" s="35">
        <f>$AD$28/'Fixed data'!$C$7</f>
        <v>8.5772418585710938E-3</v>
      </c>
      <c r="AQ55" s="35">
        <f>$AD$28/'Fixed data'!$C$7</f>
        <v>8.5772418585710938E-3</v>
      </c>
      <c r="AR55" s="35">
        <f>$AD$28/'Fixed data'!$C$7</f>
        <v>8.5772418585710938E-3</v>
      </c>
      <c r="AS55" s="35">
        <f>$AD$28/'Fixed data'!$C$7</f>
        <v>8.5772418585710938E-3</v>
      </c>
      <c r="AT55" s="35">
        <f>$AD$28/'Fixed data'!$C$7</f>
        <v>8.5772418585710938E-3</v>
      </c>
      <c r="AU55" s="35">
        <f>$AD$28/'Fixed data'!$C$7</f>
        <v>8.5772418585710938E-3</v>
      </c>
      <c r="AV55" s="35">
        <f>$AD$28/'Fixed data'!$C$7</f>
        <v>8.5772418585710938E-3</v>
      </c>
      <c r="AW55" s="35">
        <f>$AD$28/'Fixed data'!$C$7</f>
        <v>8.5772418585710938E-3</v>
      </c>
      <c r="AX55" s="35">
        <f>$AD$28/'Fixed data'!$C$7</f>
        <v>8.5772418585710938E-3</v>
      </c>
      <c r="AY55" s="35">
        <f>$AD$28/'Fixed data'!$C$7</f>
        <v>8.5772418585710938E-3</v>
      </c>
      <c r="AZ55" s="35">
        <f>$AD$28/'Fixed data'!$C$7</f>
        <v>8.5772418585710938E-3</v>
      </c>
      <c r="BA55" s="35">
        <f>$AD$28/'Fixed data'!$C$7</f>
        <v>8.5772418585710938E-3</v>
      </c>
      <c r="BB55" s="35">
        <f>$AD$28/'Fixed data'!$C$7</f>
        <v>8.5772418585710938E-3</v>
      </c>
      <c r="BC55" s="35">
        <f>$AD$28/'Fixed data'!$C$7</f>
        <v>8.5772418585710938E-3</v>
      </c>
      <c r="BD55" s="35">
        <f>$AD$28/'Fixed data'!$C$7</f>
        <v>8.5772418585710938E-3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8.5772418585710938E-3</v>
      </c>
      <c r="AG56" s="35">
        <f>$AE$28/'Fixed data'!$C$7</f>
        <v>8.5772418585710938E-3</v>
      </c>
      <c r="AH56" s="35">
        <f>$AE$28/'Fixed data'!$C$7</f>
        <v>8.5772418585710938E-3</v>
      </c>
      <c r="AI56" s="35">
        <f>$AE$28/'Fixed data'!$C$7</f>
        <v>8.5772418585710938E-3</v>
      </c>
      <c r="AJ56" s="35">
        <f>$AE$28/'Fixed data'!$C$7</f>
        <v>8.5772418585710938E-3</v>
      </c>
      <c r="AK56" s="35">
        <f>$AE$28/'Fixed data'!$C$7</f>
        <v>8.5772418585710938E-3</v>
      </c>
      <c r="AL56" s="35">
        <f>$AE$28/'Fixed data'!$C$7</f>
        <v>8.5772418585710938E-3</v>
      </c>
      <c r="AM56" s="35">
        <f>$AE$28/'Fixed data'!$C$7</f>
        <v>8.5772418585710938E-3</v>
      </c>
      <c r="AN56" s="35">
        <f>$AE$28/'Fixed data'!$C$7</f>
        <v>8.5772418585710938E-3</v>
      </c>
      <c r="AO56" s="35">
        <f>$AE$28/'Fixed data'!$C$7</f>
        <v>8.5772418585710938E-3</v>
      </c>
      <c r="AP56" s="35">
        <f>$AE$28/'Fixed data'!$C$7</f>
        <v>8.5772418585710938E-3</v>
      </c>
      <c r="AQ56" s="35">
        <f>$AE$28/'Fixed data'!$C$7</f>
        <v>8.5772418585710938E-3</v>
      </c>
      <c r="AR56" s="35">
        <f>$AE$28/'Fixed data'!$C$7</f>
        <v>8.5772418585710938E-3</v>
      </c>
      <c r="AS56" s="35">
        <f>$AE$28/'Fixed data'!$C$7</f>
        <v>8.5772418585710938E-3</v>
      </c>
      <c r="AT56" s="35">
        <f>$AE$28/'Fixed data'!$C$7</f>
        <v>8.5772418585710938E-3</v>
      </c>
      <c r="AU56" s="35">
        <f>$AE$28/'Fixed data'!$C$7</f>
        <v>8.5772418585710938E-3</v>
      </c>
      <c r="AV56" s="35">
        <f>$AE$28/'Fixed data'!$C$7</f>
        <v>8.5772418585710938E-3</v>
      </c>
      <c r="AW56" s="35">
        <f>$AE$28/'Fixed data'!$C$7</f>
        <v>8.5772418585710938E-3</v>
      </c>
      <c r="AX56" s="35">
        <f>$AE$28/'Fixed data'!$C$7</f>
        <v>8.5772418585710938E-3</v>
      </c>
      <c r="AY56" s="35">
        <f>$AE$28/'Fixed data'!$C$7</f>
        <v>8.5772418585710938E-3</v>
      </c>
      <c r="AZ56" s="35">
        <f>$AE$28/'Fixed data'!$C$7</f>
        <v>8.5772418585710938E-3</v>
      </c>
      <c r="BA56" s="35">
        <f>$AE$28/'Fixed data'!$C$7</f>
        <v>8.5772418585710938E-3</v>
      </c>
      <c r="BB56" s="35">
        <f>$AE$28/'Fixed data'!$C$7</f>
        <v>8.5772418585710938E-3</v>
      </c>
      <c r="BC56" s="35">
        <f>$AE$28/'Fixed data'!$C$7</f>
        <v>8.5772418585710938E-3</v>
      </c>
      <c r="BD56" s="35">
        <f>$AE$28/'Fixed data'!$C$7</f>
        <v>8.5772418585710938E-3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8.5772418585710938E-3</v>
      </c>
      <c r="AH57" s="35">
        <f>$AF$28/'Fixed data'!$C$7</f>
        <v>8.5772418585710938E-3</v>
      </c>
      <c r="AI57" s="35">
        <f>$AF$28/'Fixed data'!$C$7</f>
        <v>8.5772418585710938E-3</v>
      </c>
      <c r="AJ57" s="35">
        <f>$AF$28/'Fixed data'!$C$7</f>
        <v>8.5772418585710938E-3</v>
      </c>
      <c r="AK57" s="35">
        <f>$AF$28/'Fixed data'!$C$7</f>
        <v>8.5772418585710938E-3</v>
      </c>
      <c r="AL57" s="35">
        <f>$AF$28/'Fixed data'!$C$7</f>
        <v>8.5772418585710938E-3</v>
      </c>
      <c r="AM57" s="35">
        <f>$AF$28/'Fixed data'!$C$7</f>
        <v>8.5772418585710938E-3</v>
      </c>
      <c r="AN57" s="35">
        <f>$AF$28/'Fixed data'!$C$7</f>
        <v>8.5772418585710938E-3</v>
      </c>
      <c r="AO57" s="35">
        <f>$AF$28/'Fixed data'!$C$7</f>
        <v>8.5772418585710938E-3</v>
      </c>
      <c r="AP57" s="35">
        <f>$AF$28/'Fixed data'!$C$7</f>
        <v>8.5772418585710938E-3</v>
      </c>
      <c r="AQ57" s="35">
        <f>$AF$28/'Fixed data'!$C$7</f>
        <v>8.5772418585710938E-3</v>
      </c>
      <c r="AR57" s="35">
        <f>$AF$28/'Fixed data'!$C$7</f>
        <v>8.5772418585710938E-3</v>
      </c>
      <c r="AS57" s="35">
        <f>$AF$28/'Fixed data'!$C$7</f>
        <v>8.5772418585710938E-3</v>
      </c>
      <c r="AT57" s="35">
        <f>$AF$28/'Fixed data'!$C$7</f>
        <v>8.5772418585710938E-3</v>
      </c>
      <c r="AU57" s="35">
        <f>$AF$28/'Fixed data'!$C$7</f>
        <v>8.5772418585710938E-3</v>
      </c>
      <c r="AV57" s="35">
        <f>$AF$28/'Fixed data'!$C$7</f>
        <v>8.5772418585710938E-3</v>
      </c>
      <c r="AW57" s="35">
        <f>$AF$28/'Fixed data'!$C$7</f>
        <v>8.5772418585710938E-3</v>
      </c>
      <c r="AX57" s="35">
        <f>$AF$28/'Fixed data'!$C$7</f>
        <v>8.5772418585710938E-3</v>
      </c>
      <c r="AY57" s="35">
        <f>$AF$28/'Fixed data'!$C$7</f>
        <v>8.5772418585710938E-3</v>
      </c>
      <c r="AZ57" s="35">
        <f>$AF$28/'Fixed data'!$C$7</f>
        <v>8.5772418585710938E-3</v>
      </c>
      <c r="BA57" s="35">
        <f>$AF$28/'Fixed data'!$C$7</f>
        <v>8.5772418585710938E-3</v>
      </c>
      <c r="BB57" s="35">
        <f>$AF$28/'Fixed data'!$C$7</f>
        <v>8.5772418585710938E-3</v>
      </c>
      <c r="BC57" s="35">
        <f>$AF$28/'Fixed data'!$C$7</f>
        <v>8.5772418585710938E-3</v>
      </c>
      <c r="BD57" s="35">
        <f>$AF$28/'Fixed data'!$C$7</f>
        <v>8.5772418585710938E-3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8.5772418585710938E-3</v>
      </c>
      <c r="AI58" s="35">
        <f>$AG$28/'Fixed data'!$C$7</f>
        <v>8.5772418585710938E-3</v>
      </c>
      <c r="AJ58" s="35">
        <f>$AG$28/'Fixed data'!$C$7</f>
        <v>8.5772418585710938E-3</v>
      </c>
      <c r="AK58" s="35">
        <f>$AG$28/'Fixed data'!$C$7</f>
        <v>8.5772418585710938E-3</v>
      </c>
      <c r="AL58" s="35">
        <f>$AG$28/'Fixed data'!$C$7</f>
        <v>8.5772418585710938E-3</v>
      </c>
      <c r="AM58" s="35">
        <f>$AG$28/'Fixed data'!$C$7</f>
        <v>8.5772418585710938E-3</v>
      </c>
      <c r="AN58" s="35">
        <f>$AG$28/'Fixed data'!$C$7</f>
        <v>8.5772418585710938E-3</v>
      </c>
      <c r="AO58" s="35">
        <f>$AG$28/'Fixed data'!$C$7</f>
        <v>8.5772418585710938E-3</v>
      </c>
      <c r="AP58" s="35">
        <f>$AG$28/'Fixed data'!$C$7</f>
        <v>8.5772418585710938E-3</v>
      </c>
      <c r="AQ58" s="35">
        <f>$AG$28/'Fixed data'!$C$7</f>
        <v>8.5772418585710938E-3</v>
      </c>
      <c r="AR58" s="35">
        <f>$AG$28/'Fixed data'!$C$7</f>
        <v>8.5772418585710938E-3</v>
      </c>
      <c r="AS58" s="35">
        <f>$AG$28/'Fixed data'!$C$7</f>
        <v>8.5772418585710938E-3</v>
      </c>
      <c r="AT58" s="35">
        <f>$AG$28/'Fixed data'!$C$7</f>
        <v>8.5772418585710938E-3</v>
      </c>
      <c r="AU58" s="35">
        <f>$AG$28/'Fixed data'!$C$7</f>
        <v>8.5772418585710938E-3</v>
      </c>
      <c r="AV58" s="35">
        <f>$AG$28/'Fixed data'!$C$7</f>
        <v>8.5772418585710938E-3</v>
      </c>
      <c r="AW58" s="35">
        <f>$AG$28/'Fixed data'!$C$7</f>
        <v>8.5772418585710938E-3</v>
      </c>
      <c r="AX58" s="35">
        <f>$AG$28/'Fixed data'!$C$7</f>
        <v>8.5772418585710938E-3</v>
      </c>
      <c r="AY58" s="35">
        <f>$AG$28/'Fixed data'!$C$7</f>
        <v>8.5772418585710938E-3</v>
      </c>
      <c r="AZ58" s="35">
        <f>$AG$28/'Fixed data'!$C$7</f>
        <v>8.5772418585710938E-3</v>
      </c>
      <c r="BA58" s="35">
        <f>$AG$28/'Fixed data'!$C$7</f>
        <v>8.5772418585710938E-3</v>
      </c>
      <c r="BB58" s="35">
        <f>$AG$28/'Fixed data'!$C$7</f>
        <v>8.5772418585710938E-3</v>
      </c>
      <c r="BC58" s="35">
        <f>$AG$28/'Fixed data'!$C$7</f>
        <v>8.5772418585710938E-3</v>
      </c>
      <c r="BD58" s="35">
        <f>$AG$28/'Fixed data'!$C$7</f>
        <v>8.5772418585710938E-3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8.5772418585710938E-3</v>
      </c>
      <c r="AJ59" s="35">
        <f>$AH$28/'Fixed data'!$C$7</f>
        <v>8.5772418585710938E-3</v>
      </c>
      <c r="AK59" s="35">
        <f>$AH$28/'Fixed data'!$C$7</f>
        <v>8.5772418585710938E-3</v>
      </c>
      <c r="AL59" s="35">
        <f>$AH$28/'Fixed data'!$C$7</f>
        <v>8.5772418585710938E-3</v>
      </c>
      <c r="AM59" s="35">
        <f>$AH$28/'Fixed data'!$C$7</f>
        <v>8.5772418585710938E-3</v>
      </c>
      <c r="AN59" s="35">
        <f>$AH$28/'Fixed data'!$C$7</f>
        <v>8.5772418585710938E-3</v>
      </c>
      <c r="AO59" s="35">
        <f>$AH$28/'Fixed data'!$C$7</f>
        <v>8.5772418585710938E-3</v>
      </c>
      <c r="AP59" s="35">
        <f>$AH$28/'Fixed data'!$C$7</f>
        <v>8.5772418585710938E-3</v>
      </c>
      <c r="AQ59" s="35">
        <f>$AH$28/'Fixed data'!$C$7</f>
        <v>8.5772418585710938E-3</v>
      </c>
      <c r="AR59" s="35">
        <f>$AH$28/'Fixed data'!$C$7</f>
        <v>8.5772418585710938E-3</v>
      </c>
      <c r="AS59" s="35">
        <f>$AH$28/'Fixed data'!$C$7</f>
        <v>8.5772418585710938E-3</v>
      </c>
      <c r="AT59" s="35">
        <f>$AH$28/'Fixed data'!$C$7</f>
        <v>8.5772418585710938E-3</v>
      </c>
      <c r="AU59" s="35">
        <f>$AH$28/'Fixed data'!$C$7</f>
        <v>8.5772418585710938E-3</v>
      </c>
      <c r="AV59" s="35">
        <f>$AH$28/'Fixed data'!$C$7</f>
        <v>8.5772418585710938E-3</v>
      </c>
      <c r="AW59" s="35">
        <f>$AH$28/'Fixed data'!$C$7</f>
        <v>8.5772418585710938E-3</v>
      </c>
      <c r="AX59" s="35">
        <f>$AH$28/'Fixed data'!$C$7</f>
        <v>8.5772418585710938E-3</v>
      </c>
      <c r="AY59" s="35">
        <f>$AH$28/'Fixed data'!$C$7</f>
        <v>8.5772418585710938E-3</v>
      </c>
      <c r="AZ59" s="35">
        <f>$AH$28/'Fixed data'!$C$7</f>
        <v>8.5772418585710938E-3</v>
      </c>
      <c r="BA59" s="35">
        <f>$AH$28/'Fixed data'!$C$7</f>
        <v>8.5772418585710938E-3</v>
      </c>
      <c r="BB59" s="35">
        <f>$AH$28/'Fixed data'!$C$7</f>
        <v>8.5772418585710938E-3</v>
      </c>
      <c r="BC59" s="35">
        <f>$AH$28/'Fixed data'!$C$7</f>
        <v>8.5772418585710938E-3</v>
      </c>
      <c r="BD59" s="35">
        <f>$AH$28/'Fixed data'!$C$7</f>
        <v>8.5772418585710938E-3</v>
      </c>
    </row>
    <row r="60" spans="1:56" ht="16.5" collapsed="1" x14ac:dyDescent="0.35">
      <c r="A60" s="116"/>
      <c r="B60" s="9" t="s">
        <v>7</v>
      </c>
      <c r="C60" s="9" t="s">
        <v>61</v>
      </c>
      <c r="D60" s="9" t="s">
        <v>40</v>
      </c>
      <c r="E60" s="35">
        <f>SUM(E30:E59)</f>
        <v>0</v>
      </c>
      <c r="F60" s="35">
        <f t="shared" ref="F60:BD60" si="8">SUM(F30:F59)</f>
        <v>-1.5135999999999999E-3</v>
      </c>
      <c r="G60" s="35">
        <f t="shared" si="8"/>
        <v>-3.9267555555555552E-3</v>
      </c>
      <c r="H60" s="35">
        <f t="shared" si="8"/>
        <v>-7.2856888888888889E-3</v>
      </c>
      <c r="I60" s="35">
        <f t="shared" si="8"/>
        <v>-1.1904355555555555E-2</v>
      </c>
      <c r="J60" s="35">
        <f t="shared" si="8"/>
        <v>-1.8044088888888886E-2</v>
      </c>
      <c r="K60" s="35">
        <f t="shared" si="8"/>
        <v>-1.3842488888888886E-2</v>
      </c>
      <c r="L60" s="35">
        <f t="shared" si="8"/>
        <v>-6.1287111111111049E-3</v>
      </c>
      <c r="M60" s="35">
        <f t="shared" si="8"/>
        <v>1.3397333333333428E-3</v>
      </c>
      <c r="N60" s="35">
        <f t="shared" si="8"/>
        <v>7.4910060606060702E-3</v>
      </c>
      <c r="O60" s="35">
        <f t="shared" si="8"/>
        <v>1.3939248484848493E-2</v>
      </c>
      <c r="P60" s="35">
        <f t="shared" si="8"/>
        <v>2.0699309090909095E-2</v>
      </c>
      <c r="Q60" s="35">
        <f t="shared" si="8"/>
        <v>2.7786778787878788E-2</v>
      </c>
      <c r="R60" s="35">
        <f t="shared" si="8"/>
        <v>3.5218028030303022E-2</v>
      </c>
      <c r="S60" s="35">
        <f t="shared" si="8"/>
        <v>4.3010245795454538E-2</v>
      </c>
      <c r="T60" s="35">
        <f t="shared" si="8"/>
        <v>5.118148050946969E-2</v>
      </c>
      <c r="U60" s="35">
        <f t="shared" si="8"/>
        <v>5.9432308782746204E-2</v>
      </c>
      <c r="V60" s="35">
        <f t="shared" si="8"/>
        <v>6.7763526550876696E-2</v>
      </c>
      <c r="W60" s="35">
        <f t="shared" si="8"/>
        <v>7.6175937708809704E-2</v>
      </c>
      <c r="X60" s="35">
        <f t="shared" si="8"/>
        <v>8.4670354190443248E-2</v>
      </c>
      <c r="Y60" s="35">
        <f t="shared" si="8"/>
        <v>9.3247596049014336E-2</v>
      </c>
      <c r="Z60" s="35">
        <f t="shared" si="8"/>
        <v>0.10182483790758542</v>
      </c>
      <c r="AA60" s="35">
        <f t="shared" si="8"/>
        <v>0.11040207976615651</v>
      </c>
      <c r="AB60" s="35">
        <f t="shared" si="8"/>
        <v>0.1189793216247276</v>
      </c>
      <c r="AC60" s="35">
        <f t="shared" si="8"/>
        <v>0.12755656348329869</v>
      </c>
      <c r="AD60" s="35">
        <f t="shared" si="8"/>
        <v>0.13613380534186978</v>
      </c>
      <c r="AE60" s="35">
        <f t="shared" si="8"/>
        <v>0.14471104720044087</v>
      </c>
      <c r="AF60" s="35">
        <f t="shared" si="8"/>
        <v>0.15328828905901196</v>
      </c>
      <c r="AG60" s="35">
        <f t="shared" si="8"/>
        <v>0.16186553091758304</v>
      </c>
      <c r="AH60" s="35">
        <f t="shared" si="8"/>
        <v>0.17044277277615413</v>
      </c>
      <c r="AI60" s="35">
        <f t="shared" si="8"/>
        <v>0.17902001463472522</v>
      </c>
      <c r="AJ60" s="35">
        <f t="shared" si="8"/>
        <v>0.17902001463472522</v>
      </c>
      <c r="AK60" s="35">
        <f t="shared" si="8"/>
        <v>0.17902001463472522</v>
      </c>
      <c r="AL60" s="35">
        <f t="shared" si="8"/>
        <v>0.17902001463472522</v>
      </c>
      <c r="AM60" s="35">
        <f t="shared" si="8"/>
        <v>0.17902001463472522</v>
      </c>
      <c r="AN60" s="35">
        <f t="shared" si="8"/>
        <v>0.17902001463472522</v>
      </c>
      <c r="AO60" s="35">
        <f t="shared" si="8"/>
        <v>0.17902001463472522</v>
      </c>
      <c r="AP60" s="35">
        <f t="shared" si="8"/>
        <v>0.17902001463472522</v>
      </c>
      <c r="AQ60" s="35">
        <f t="shared" si="8"/>
        <v>0.17902001463472522</v>
      </c>
      <c r="AR60" s="35">
        <f t="shared" si="8"/>
        <v>0.17902001463472522</v>
      </c>
      <c r="AS60" s="35">
        <f t="shared" si="8"/>
        <v>0.17902001463472522</v>
      </c>
      <c r="AT60" s="35">
        <f t="shared" si="8"/>
        <v>0.17902001463472522</v>
      </c>
      <c r="AU60" s="35">
        <f t="shared" si="8"/>
        <v>0.17902001463472522</v>
      </c>
      <c r="AV60" s="35">
        <f t="shared" si="8"/>
        <v>0.17902001463472522</v>
      </c>
      <c r="AW60" s="35">
        <f t="shared" si="8"/>
        <v>0.17902001463472522</v>
      </c>
      <c r="AX60" s="35">
        <f t="shared" si="8"/>
        <v>0.17902001463472522</v>
      </c>
      <c r="AY60" s="35">
        <f t="shared" si="8"/>
        <v>0.18053361463472523</v>
      </c>
      <c r="AZ60" s="35">
        <f t="shared" si="8"/>
        <v>0.1829467701902808</v>
      </c>
      <c r="BA60" s="35">
        <f t="shared" si="8"/>
        <v>0.18630570352361411</v>
      </c>
      <c r="BB60" s="35">
        <f t="shared" si="8"/>
        <v>0.1909243701902808</v>
      </c>
      <c r="BC60" s="35">
        <f t="shared" si="8"/>
        <v>0.19706410352361411</v>
      </c>
      <c r="BD60" s="35">
        <f t="shared" si="8"/>
        <v>0.19286250352361411</v>
      </c>
    </row>
    <row r="61" spans="1:56" ht="17.25" hidden="1" customHeight="1" outlineLevel="1" x14ac:dyDescent="0.35">
      <c r="A61" s="116"/>
      <c r="B61" s="9" t="s">
        <v>35</v>
      </c>
      <c r="C61" s="9" t="s">
        <v>62</v>
      </c>
      <c r="D61" s="9" t="s">
        <v>40</v>
      </c>
      <c r="E61" s="35">
        <v>0</v>
      </c>
      <c r="F61" s="35">
        <f>E62</f>
        <v>-6.8111999999999992E-2</v>
      </c>
      <c r="G61" s="35">
        <f t="shared" ref="G61:BD61" si="9">F62</f>
        <v>-0.17519039999999997</v>
      </c>
      <c r="H61" s="35">
        <f t="shared" si="9"/>
        <v>-0.32241564444444443</v>
      </c>
      <c r="I61" s="35">
        <f t="shared" si="9"/>
        <v>-0.52296995555555548</v>
      </c>
      <c r="J61" s="35">
        <f t="shared" si="9"/>
        <v>-0.78735359999999988</v>
      </c>
      <c r="K61" s="35">
        <f t="shared" si="9"/>
        <v>-0.58023751111111099</v>
      </c>
      <c r="L61" s="35">
        <f t="shared" si="9"/>
        <v>-0.21927502222222195</v>
      </c>
      <c r="M61" s="35">
        <f t="shared" si="9"/>
        <v>0.12293368888888934</v>
      </c>
      <c r="N61" s="35">
        <f t="shared" si="9"/>
        <v>0.39840122828282876</v>
      </c>
      <c r="O61" s="35">
        <f t="shared" si="9"/>
        <v>0.68108113131313175</v>
      </c>
      <c r="P61" s="35">
        <f t="shared" si="9"/>
        <v>0.97134461010101036</v>
      </c>
      <c r="Q61" s="35">
        <f t="shared" si="9"/>
        <v>1.2695814373737375</v>
      </c>
      <c r="R61" s="35">
        <f t="shared" si="9"/>
        <v>1.5762008744949494</v>
      </c>
      <c r="S61" s="35">
        <f t="shared" si="9"/>
        <v>1.8916326458964645</v>
      </c>
      <c r="T61" s="35">
        <f t="shared" si="9"/>
        <v>2.2163279622316918</v>
      </c>
      <c r="U61" s="35">
        <f t="shared" si="9"/>
        <v>2.5364337540196651</v>
      </c>
      <c r="V61" s="35">
        <f t="shared" si="9"/>
        <v>2.851906244802791</v>
      </c>
      <c r="W61" s="35">
        <f t="shared" si="9"/>
        <v>3.1627012203588993</v>
      </c>
      <c r="X61" s="35">
        <f t="shared" si="9"/>
        <v>3.4687740243235994</v>
      </c>
      <c r="Y61" s="35">
        <f t="shared" si="9"/>
        <v>3.7700795537688556</v>
      </c>
      <c r="Z61" s="35">
        <f t="shared" si="9"/>
        <v>4.0628078413555402</v>
      </c>
      <c r="AA61" s="35">
        <f t="shared" si="9"/>
        <v>4.3469588870836535</v>
      </c>
      <c r="AB61" s="35">
        <f t="shared" si="9"/>
        <v>4.6225326909531965</v>
      </c>
      <c r="AC61" s="35">
        <f t="shared" si="9"/>
        <v>4.8895292529641683</v>
      </c>
      <c r="AD61" s="35">
        <f t="shared" si="9"/>
        <v>5.1479485731165688</v>
      </c>
      <c r="AE61" s="35">
        <f t="shared" si="9"/>
        <v>5.3977906514103982</v>
      </c>
      <c r="AF61" s="35">
        <f t="shared" si="9"/>
        <v>5.6390554878456562</v>
      </c>
      <c r="AG61" s="35">
        <f t="shared" si="9"/>
        <v>5.8717430824223431</v>
      </c>
      <c r="AH61" s="35">
        <f t="shared" si="9"/>
        <v>6.0958534351404596</v>
      </c>
      <c r="AI61" s="35">
        <f t="shared" si="9"/>
        <v>6.3113865460000049</v>
      </c>
      <c r="AJ61" s="35">
        <f t="shared" si="9"/>
        <v>6.518342415000979</v>
      </c>
      <c r="AK61" s="35">
        <f t="shared" si="9"/>
        <v>6.7252982840019531</v>
      </c>
      <c r="AL61" s="35">
        <f t="shared" si="9"/>
        <v>6.9322541530029271</v>
      </c>
      <c r="AM61" s="35">
        <f t="shared" si="9"/>
        <v>7.1392100220039012</v>
      </c>
      <c r="AN61" s="35">
        <f t="shared" si="9"/>
        <v>7.3461658910048753</v>
      </c>
      <c r="AO61" s="35">
        <f t="shared" si="9"/>
        <v>7.5531217600058493</v>
      </c>
      <c r="AP61" s="35">
        <f t="shared" si="9"/>
        <v>7.7600776290068234</v>
      </c>
      <c r="AQ61" s="35">
        <f t="shared" si="9"/>
        <v>7.9670334980077975</v>
      </c>
      <c r="AR61" s="35">
        <f t="shared" si="9"/>
        <v>8.1739893670087707</v>
      </c>
      <c r="AS61" s="35">
        <f t="shared" si="9"/>
        <v>8.3809452360097438</v>
      </c>
      <c r="AT61" s="35">
        <f t="shared" si="9"/>
        <v>8.587901105010717</v>
      </c>
      <c r="AU61" s="35">
        <f t="shared" si="9"/>
        <v>8.7948569740116902</v>
      </c>
      <c r="AV61" s="35">
        <f t="shared" si="9"/>
        <v>9.0018128430126634</v>
      </c>
      <c r="AW61" s="35">
        <f t="shared" si="9"/>
        <v>9.2087687120136366</v>
      </c>
      <c r="AX61" s="35">
        <f t="shared" si="9"/>
        <v>9.4157245810146097</v>
      </c>
      <c r="AY61" s="35">
        <f t="shared" si="9"/>
        <v>9.2367045663798848</v>
      </c>
      <c r="AZ61" s="35">
        <f t="shared" si="9"/>
        <v>9.056170951745159</v>
      </c>
      <c r="BA61" s="35">
        <f t="shared" si="9"/>
        <v>8.8732241815548782</v>
      </c>
      <c r="BB61" s="35">
        <f t="shared" si="9"/>
        <v>8.6869184780312647</v>
      </c>
      <c r="BC61" s="35">
        <f t="shared" si="9"/>
        <v>8.4959941078409837</v>
      </c>
      <c r="BD61" s="35">
        <f t="shared" si="9"/>
        <v>8.2989300043173699</v>
      </c>
    </row>
    <row r="62" spans="1:56" ht="16.5" hidden="1" customHeight="1" outlineLevel="1" x14ac:dyDescent="0.3">
      <c r="A62" s="116"/>
      <c r="B62" s="9" t="s">
        <v>34</v>
      </c>
      <c r="C62" s="9" t="s">
        <v>69</v>
      </c>
      <c r="D62" s="9" t="s">
        <v>40</v>
      </c>
      <c r="E62" s="35">
        <f t="shared" ref="E62:BD62" si="10">E28-E60+E61</f>
        <v>-6.8111999999999992E-2</v>
      </c>
      <c r="F62" s="35">
        <f t="shared" si="10"/>
        <v>-0.17519039999999997</v>
      </c>
      <c r="G62" s="35">
        <f t="shared" si="10"/>
        <v>-0.32241564444444443</v>
      </c>
      <c r="H62" s="35">
        <f t="shared" si="10"/>
        <v>-0.52296995555555548</v>
      </c>
      <c r="I62" s="35">
        <f t="shared" si="10"/>
        <v>-0.78735359999999988</v>
      </c>
      <c r="J62" s="35">
        <f t="shared" si="10"/>
        <v>-0.58023751111111099</v>
      </c>
      <c r="K62" s="35">
        <f t="shared" si="10"/>
        <v>-0.21927502222222195</v>
      </c>
      <c r="L62" s="35">
        <f t="shared" si="10"/>
        <v>0.12293368888888934</v>
      </c>
      <c r="M62" s="35">
        <f t="shared" si="10"/>
        <v>0.39840122828282876</v>
      </c>
      <c r="N62" s="35">
        <f t="shared" si="10"/>
        <v>0.68108113131313175</v>
      </c>
      <c r="O62" s="35">
        <f t="shared" si="10"/>
        <v>0.97134461010101036</v>
      </c>
      <c r="P62" s="35">
        <f t="shared" si="10"/>
        <v>1.2695814373737375</v>
      </c>
      <c r="Q62" s="35">
        <f t="shared" si="10"/>
        <v>1.5762008744949494</v>
      </c>
      <c r="R62" s="35">
        <f t="shared" si="10"/>
        <v>1.8916326458964645</v>
      </c>
      <c r="S62" s="35">
        <f t="shared" si="10"/>
        <v>2.2163279622316918</v>
      </c>
      <c r="T62" s="35">
        <f t="shared" si="10"/>
        <v>2.5364337540196651</v>
      </c>
      <c r="U62" s="35">
        <f t="shared" si="10"/>
        <v>2.851906244802791</v>
      </c>
      <c r="V62" s="35">
        <f t="shared" si="10"/>
        <v>3.1627012203588993</v>
      </c>
      <c r="W62" s="35">
        <f t="shared" si="10"/>
        <v>3.4687740243235994</v>
      </c>
      <c r="X62" s="35">
        <f t="shared" si="10"/>
        <v>3.7700795537688556</v>
      </c>
      <c r="Y62" s="35">
        <f t="shared" si="10"/>
        <v>4.0628078413555402</v>
      </c>
      <c r="Z62" s="35">
        <f t="shared" si="10"/>
        <v>4.3469588870836535</v>
      </c>
      <c r="AA62" s="35">
        <f t="shared" si="10"/>
        <v>4.6225326909531965</v>
      </c>
      <c r="AB62" s="35">
        <f t="shared" si="10"/>
        <v>4.8895292529641683</v>
      </c>
      <c r="AC62" s="35">
        <f t="shared" si="10"/>
        <v>5.1479485731165688</v>
      </c>
      <c r="AD62" s="35">
        <f t="shared" si="10"/>
        <v>5.3977906514103982</v>
      </c>
      <c r="AE62" s="35">
        <f t="shared" si="10"/>
        <v>5.6390554878456562</v>
      </c>
      <c r="AF62" s="35">
        <f t="shared" si="10"/>
        <v>5.8717430824223431</v>
      </c>
      <c r="AG62" s="35">
        <f t="shared" si="10"/>
        <v>6.0958534351404596</v>
      </c>
      <c r="AH62" s="35">
        <f t="shared" si="10"/>
        <v>6.3113865460000049</v>
      </c>
      <c r="AI62" s="35">
        <f t="shared" si="10"/>
        <v>6.518342415000979</v>
      </c>
      <c r="AJ62" s="35">
        <f t="shared" si="10"/>
        <v>6.7252982840019531</v>
      </c>
      <c r="AK62" s="35">
        <f t="shared" si="10"/>
        <v>6.9322541530029271</v>
      </c>
      <c r="AL62" s="35">
        <f t="shared" si="10"/>
        <v>7.1392100220039012</v>
      </c>
      <c r="AM62" s="35">
        <f t="shared" si="10"/>
        <v>7.3461658910048753</v>
      </c>
      <c r="AN62" s="35">
        <f t="shared" si="10"/>
        <v>7.5531217600058493</v>
      </c>
      <c r="AO62" s="35">
        <f t="shared" si="10"/>
        <v>7.7600776290068234</v>
      </c>
      <c r="AP62" s="35">
        <f t="shared" si="10"/>
        <v>7.9670334980077975</v>
      </c>
      <c r="AQ62" s="35">
        <f t="shared" si="10"/>
        <v>8.1739893670087707</v>
      </c>
      <c r="AR62" s="35">
        <f t="shared" si="10"/>
        <v>8.3809452360097438</v>
      </c>
      <c r="AS62" s="35">
        <f t="shared" si="10"/>
        <v>8.587901105010717</v>
      </c>
      <c r="AT62" s="35">
        <f t="shared" si="10"/>
        <v>8.7948569740116902</v>
      </c>
      <c r="AU62" s="35">
        <f t="shared" si="10"/>
        <v>9.0018128430126634</v>
      </c>
      <c r="AV62" s="35">
        <f t="shared" si="10"/>
        <v>9.2087687120136366</v>
      </c>
      <c r="AW62" s="35">
        <f t="shared" si="10"/>
        <v>9.4157245810146097</v>
      </c>
      <c r="AX62" s="35">
        <f t="shared" si="10"/>
        <v>9.2367045663798848</v>
      </c>
      <c r="AY62" s="35">
        <f t="shared" si="10"/>
        <v>9.056170951745159</v>
      </c>
      <c r="AZ62" s="35">
        <f t="shared" si="10"/>
        <v>8.8732241815548782</v>
      </c>
      <c r="BA62" s="35">
        <f t="shared" si="10"/>
        <v>8.6869184780312647</v>
      </c>
      <c r="BB62" s="35">
        <f t="shared" si="10"/>
        <v>8.4959941078409837</v>
      </c>
      <c r="BC62" s="35">
        <f t="shared" si="10"/>
        <v>8.2989300043173699</v>
      </c>
      <c r="BD62" s="35">
        <f t="shared" si="10"/>
        <v>8.1060675007937562</v>
      </c>
    </row>
    <row r="63" spans="1:56" ht="16.5" collapsed="1" x14ac:dyDescent="0.3">
      <c r="A63" s="116"/>
      <c r="B63" s="9" t="s">
        <v>8</v>
      </c>
      <c r="C63" s="11" t="s">
        <v>68</v>
      </c>
      <c r="D63" s="9" t="s">
        <v>40</v>
      </c>
      <c r="E63" s="35">
        <f>AVERAGE(E61:E62)*'Fixed data'!$C$3</f>
        <v>-1.6449047999999998E-3</v>
      </c>
      <c r="F63" s="35">
        <f>AVERAGE(F61:F62)*'Fixed data'!$C$3</f>
        <v>-5.8757529599999993E-3</v>
      </c>
      <c r="G63" s="35">
        <f>AVERAGE(G61:G62)*'Fixed data'!$C$3</f>
        <v>-1.2017185973333332E-2</v>
      </c>
      <c r="H63" s="35">
        <f>AVERAGE(H61:H62)*'Fixed data'!$C$3</f>
        <v>-2.0416062240000001E-2</v>
      </c>
      <c r="I63" s="35">
        <f>AVERAGE(I61:I62)*'Fixed data'!$C$3</f>
        <v>-3.1644313866666662E-2</v>
      </c>
      <c r="J63" s="35">
        <f>AVERAGE(J61:J62)*'Fixed data'!$C$3</f>
        <v>-3.3027325333333329E-2</v>
      </c>
      <c r="K63" s="35">
        <f>AVERAGE(K61:K62)*'Fixed data'!$C$3</f>
        <v>-1.9308227679999991E-2</v>
      </c>
      <c r="L63" s="35">
        <f>AVERAGE(L61:L62)*'Fixed data'!$C$3</f>
        <v>-2.3266431999999829E-3</v>
      </c>
      <c r="M63" s="35">
        <f>AVERAGE(M61:M62)*'Fixed data'!$C$3</f>
        <v>1.2590238249696992E-2</v>
      </c>
      <c r="N63" s="35">
        <f>AVERAGE(N61:N62)*'Fixed data'!$C$3</f>
        <v>2.6069498984242451E-2</v>
      </c>
      <c r="O63" s="35">
        <f>AVERAGE(O61:O62)*'Fixed data'!$C$3</f>
        <v>3.9906081655151533E-2</v>
      </c>
      <c r="P63" s="35">
        <f>AVERAGE(P61:P62)*'Fixed data'!$C$3</f>
        <v>5.4118364046515162E-2</v>
      </c>
      <c r="Q63" s="35">
        <f>AVERAGE(Q61:Q62)*'Fixed data'!$C$3</f>
        <v>6.8725642831628797E-2</v>
      </c>
      <c r="R63" s="35">
        <f>AVERAGE(R61:R62)*'Fixed data'!$C$3</f>
        <v>8.3748179517452656E-2</v>
      </c>
      <c r="S63" s="35">
        <f>AVERAGE(S61:S62)*'Fixed data'!$C$3</f>
        <v>9.9207248686294977E-2</v>
      </c>
      <c r="T63" s="35">
        <f>AVERAGE(T61:T62)*'Fixed data'!$C$3</f>
        <v>0.11477919544747027</v>
      </c>
      <c r="U63" s="35">
        <f>AVERAGE(U61:U62)*'Fixed data'!$C$3</f>
        <v>0.13012841097156233</v>
      </c>
      <c r="V63" s="35">
        <f>AVERAGE(V61:V62)*'Fixed data'!$C$3</f>
        <v>0.14525277028365483</v>
      </c>
      <c r="W63" s="35">
        <f>AVERAGE(W61:W62)*'Fixed data'!$C$3</f>
        <v>0.16015012715908233</v>
      </c>
      <c r="X63" s="35">
        <f>AVERAGE(X61:X62)*'Fixed data'!$C$3</f>
        <v>0.17481831391093278</v>
      </c>
      <c r="Y63" s="35">
        <f>AVERAGE(Y61:Y62)*'Fixed data'!$C$3</f>
        <v>0.18916423059225418</v>
      </c>
      <c r="Z63" s="35">
        <f>AVERAGE(Z61:Z62)*'Fixed data'!$C$3</f>
        <v>0.20309586649180655</v>
      </c>
      <c r="AA63" s="35">
        <f>AVERAGE(AA61:AA62)*'Fixed data'!$C$3</f>
        <v>0.21661322160958993</v>
      </c>
      <c r="AB63" s="35">
        <f>AVERAGE(AB61:AB62)*'Fixed data'!$C$3</f>
        <v>0.22971629594560436</v>
      </c>
      <c r="AC63" s="35">
        <f>AVERAGE(AC61:AC62)*'Fixed data'!$C$3</f>
        <v>0.24240508949984982</v>
      </c>
      <c r="AD63" s="35">
        <f>AVERAGE(AD61:AD62)*'Fixed data'!$C$3</f>
        <v>0.25467960227232628</v>
      </c>
      <c r="AE63" s="35">
        <f>AVERAGE(AE61:AE62)*'Fixed data'!$C$3</f>
        <v>0.26653983426303374</v>
      </c>
      <c r="AF63" s="35">
        <f>AVERAGE(AF61:AF62)*'Fixed data'!$C$3</f>
        <v>0.27798578547197222</v>
      </c>
      <c r="AG63" s="35">
        <f>AVERAGE(AG61:AG62)*'Fixed data'!$C$3</f>
        <v>0.28901745589914174</v>
      </c>
      <c r="AH63" s="35">
        <f>AVERAGE(AH61:AH62)*'Fixed data'!$C$3</f>
        <v>0.29963484554454223</v>
      </c>
      <c r="AI63" s="35">
        <f>AVERAGE(AI61:AI62)*'Fixed data'!$C$3</f>
        <v>0.3098379544081738</v>
      </c>
      <c r="AJ63" s="35">
        <f>AVERAGE(AJ61:AJ62)*'Fixed data'!$C$3</f>
        <v>0.31983392288092083</v>
      </c>
      <c r="AK63" s="35">
        <f>AVERAGE(AK61:AK62)*'Fixed data'!$C$3</f>
        <v>0.32982989135366791</v>
      </c>
      <c r="AL63" s="35">
        <f>AVERAGE(AL61:AL62)*'Fixed data'!$C$3</f>
        <v>0.33982585982641489</v>
      </c>
      <c r="AM63" s="35">
        <f>AVERAGE(AM61:AM62)*'Fixed data'!$C$3</f>
        <v>0.34982182829916197</v>
      </c>
      <c r="AN63" s="35">
        <f>AVERAGE(AN61:AN62)*'Fixed data'!$C$3</f>
        <v>0.359817796771909</v>
      </c>
      <c r="AO63" s="35">
        <f>AVERAGE(AO61:AO62)*'Fixed data'!$C$3</f>
        <v>0.36981376524465609</v>
      </c>
      <c r="AP63" s="35">
        <f>AVERAGE(AP61:AP62)*'Fixed data'!$C$3</f>
        <v>0.37980973371740312</v>
      </c>
      <c r="AQ63" s="35">
        <f>AVERAGE(AQ61:AQ62)*'Fixed data'!$C$3</f>
        <v>0.38980570219015009</v>
      </c>
      <c r="AR63" s="35">
        <f>AVERAGE(AR61:AR62)*'Fixed data'!$C$3</f>
        <v>0.39980167066289718</v>
      </c>
      <c r="AS63" s="35">
        <f>AVERAGE(AS61:AS62)*'Fixed data'!$C$3</f>
        <v>0.4097976391356441</v>
      </c>
      <c r="AT63" s="35">
        <f>AVERAGE(AT61:AT62)*'Fixed data'!$C$3</f>
        <v>0.41979360760839118</v>
      </c>
      <c r="AU63" s="35">
        <f>AVERAGE(AU61:AU62)*'Fixed data'!$C$3</f>
        <v>0.4297895760811381</v>
      </c>
      <c r="AV63" s="35">
        <f>AVERAGE(AV61:AV62)*'Fixed data'!$C$3</f>
        <v>0.43978554455388519</v>
      </c>
      <c r="AW63" s="35">
        <f>AVERAGE(AW61:AW62)*'Fixed data'!$C$3</f>
        <v>0.44978151302663211</v>
      </c>
      <c r="AX63" s="35">
        <f>AVERAGE(AX61:AX62)*'Fixed data'!$C$3</f>
        <v>0.45045616390957705</v>
      </c>
      <c r="AY63" s="35">
        <f>AVERAGE(AY61:AY62)*'Fixed data'!$C$3</f>
        <v>0.44177294376271981</v>
      </c>
      <c r="AZ63" s="35">
        <f>AVERAGE(AZ61:AZ62)*'Fixed data'!$C$3</f>
        <v>0.43299489246919592</v>
      </c>
      <c r="BA63" s="35">
        <f>AVERAGE(BA61:BA62)*'Fixed data'!$C$3</f>
        <v>0.42407744522900531</v>
      </c>
      <c r="BB63" s="35">
        <f>AVERAGE(BB61:BB62)*'Fixed data'!$C$3</f>
        <v>0.41496733894881482</v>
      </c>
      <c r="BC63" s="35">
        <f>AVERAGE(BC61:BC62)*'Fixed data'!$C$3</f>
        <v>0.40559741730862431</v>
      </c>
      <c r="BD63" s="35">
        <f>AVERAGE(BD61:BD62)*'Fixed data'!$C$3</f>
        <v>0.39618068974843373</v>
      </c>
    </row>
    <row r="64" spans="1:56" ht="15.75" thickBot="1" x14ac:dyDescent="0.35">
      <c r="A64" s="115"/>
      <c r="B64" s="12" t="s">
        <v>95</v>
      </c>
      <c r="C64" s="12" t="s">
        <v>45</v>
      </c>
      <c r="D64" s="12" t="s">
        <v>40</v>
      </c>
      <c r="E64" s="54">
        <f t="shared" ref="E64:BD64" si="11">E29+E60+E63</f>
        <v>-1.8672904800000001E-2</v>
      </c>
      <c r="F64" s="54">
        <f t="shared" si="11"/>
        <v>-3.453735295999999E-2</v>
      </c>
      <c r="G64" s="54">
        <f t="shared" si="11"/>
        <v>-5.3731941528888875E-2</v>
      </c>
      <c r="H64" s="54">
        <f t="shared" si="11"/>
        <v>-7.9661751128888875E-2</v>
      </c>
      <c r="I64" s="54">
        <f t="shared" si="11"/>
        <v>-0.11262066942222218</v>
      </c>
      <c r="J64" s="54">
        <f t="shared" si="11"/>
        <v>-3.8034142222222386E-3</v>
      </c>
      <c r="K64" s="54">
        <f t="shared" si="11"/>
        <v>5.362928343111114E-2</v>
      </c>
      <c r="L64" s="54">
        <f t="shared" si="11"/>
        <v>7.5564645688888904E-2</v>
      </c>
      <c r="M64" s="54">
        <f t="shared" si="11"/>
        <v>8.3131789764848529E-2</v>
      </c>
      <c r="N64" s="54">
        <f t="shared" si="11"/>
        <v>0.10610323231757578</v>
      </c>
      <c r="O64" s="54">
        <f t="shared" si="11"/>
        <v>0.12989601195818179</v>
      </c>
      <c r="P64" s="54">
        <f t="shared" si="11"/>
        <v>0.15455170722833328</v>
      </c>
      <c r="Q64" s="54">
        <f t="shared" si="11"/>
        <v>0.18011397559678022</v>
      </c>
      <c r="R64" s="54">
        <f t="shared" si="11"/>
        <v>0.20662865740571018</v>
      </c>
      <c r="S64" s="54">
        <f t="shared" si="11"/>
        <v>0.23414388501441991</v>
      </c>
      <c r="T64" s="54">
        <f t="shared" si="11"/>
        <v>0.25878249403130071</v>
      </c>
      <c r="U64" s="54">
        <f t="shared" si="11"/>
        <v>0.28328691964577657</v>
      </c>
      <c r="V64" s="54">
        <f t="shared" si="11"/>
        <v>0.30765592236127781</v>
      </c>
      <c r="W64" s="54">
        <f t="shared" si="11"/>
        <v>0.33188825028626945</v>
      </c>
      <c r="X64" s="54">
        <f t="shared" si="11"/>
        <v>0.35598263901030081</v>
      </c>
      <c r="Y64" s="54">
        <f t="shared" si="11"/>
        <v>0.37890579755019327</v>
      </c>
      <c r="Z64" s="54">
        <f t="shared" si="11"/>
        <v>0.40141467530831676</v>
      </c>
      <c r="AA64" s="54">
        <f t="shared" si="11"/>
        <v>0.42350927228467117</v>
      </c>
      <c r="AB64" s="54">
        <f t="shared" si="11"/>
        <v>0.44518958847925671</v>
      </c>
      <c r="AC64" s="54">
        <f t="shared" si="11"/>
        <v>0.46645562389207329</v>
      </c>
      <c r="AD64" s="54">
        <f t="shared" si="11"/>
        <v>0.48730737852312078</v>
      </c>
      <c r="AE64" s="54">
        <f t="shared" si="11"/>
        <v>0.5077448523723993</v>
      </c>
      <c r="AF64" s="54">
        <f t="shared" si="11"/>
        <v>0.52776804543990896</v>
      </c>
      <c r="AG64" s="54">
        <f t="shared" si="11"/>
        <v>0.54737695772564954</v>
      </c>
      <c r="AH64" s="54">
        <f t="shared" si="11"/>
        <v>0.56657158922962114</v>
      </c>
      <c r="AI64" s="54">
        <f t="shared" si="11"/>
        <v>0.58535193995182377</v>
      </c>
      <c r="AJ64" s="54">
        <f t="shared" si="11"/>
        <v>0.59534790842457075</v>
      </c>
      <c r="AK64" s="54">
        <f t="shared" si="11"/>
        <v>0.60534387689731783</v>
      </c>
      <c r="AL64" s="54">
        <f t="shared" si="11"/>
        <v>0.61533984537006492</v>
      </c>
      <c r="AM64" s="54">
        <f t="shared" si="11"/>
        <v>0.625335813842812</v>
      </c>
      <c r="AN64" s="54">
        <f t="shared" si="11"/>
        <v>0.63533178231555898</v>
      </c>
      <c r="AO64" s="54">
        <f t="shared" si="11"/>
        <v>0.64532775078830606</v>
      </c>
      <c r="AP64" s="54">
        <f t="shared" si="11"/>
        <v>0.65532371926105304</v>
      </c>
      <c r="AQ64" s="54">
        <f t="shared" si="11"/>
        <v>0.66531968773380012</v>
      </c>
      <c r="AR64" s="54">
        <f t="shared" si="11"/>
        <v>0.67531565620654721</v>
      </c>
      <c r="AS64" s="54">
        <f t="shared" si="11"/>
        <v>0.68531162467929407</v>
      </c>
      <c r="AT64" s="54">
        <f t="shared" si="11"/>
        <v>0.69530759315204116</v>
      </c>
      <c r="AU64" s="54">
        <f t="shared" si="11"/>
        <v>0.70530356162478802</v>
      </c>
      <c r="AV64" s="54">
        <f t="shared" si="11"/>
        <v>0.71529953009753511</v>
      </c>
      <c r="AW64" s="54">
        <f t="shared" si="11"/>
        <v>0.72529549857028208</v>
      </c>
      <c r="AX64" s="54">
        <f t="shared" si="11"/>
        <v>0.62947617854430227</v>
      </c>
      <c r="AY64" s="54">
        <f t="shared" si="11"/>
        <v>0.62230655839744498</v>
      </c>
      <c r="AZ64" s="54">
        <f t="shared" si="11"/>
        <v>0.6159416626594767</v>
      </c>
      <c r="BA64" s="54">
        <f t="shared" si="11"/>
        <v>0.61038314875261945</v>
      </c>
      <c r="BB64" s="54">
        <f t="shared" si="11"/>
        <v>0.60589170913909562</v>
      </c>
      <c r="BC64" s="54">
        <f t="shared" si="11"/>
        <v>0.60266152083223845</v>
      </c>
      <c r="BD64" s="54">
        <f t="shared" si="11"/>
        <v>0.5890431932720479</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2">SUM(F65:F75)</f>
        <v>0</v>
      </c>
      <c r="G76" s="54">
        <f t="shared" si="12"/>
        <v>2.0000112822796418E-2</v>
      </c>
      <c r="H76" s="54">
        <f t="shared" si="12"/>
        <v>8.0000074619945807E-2</v>
      </c>
      <c r="I76" s="54">
        <f t="shared" si="12"/>
        <v>0.14000003641709519</v>
      </c>
      <c r="J76" s="54">
        <f t="shared" si="12"/>
        <v>0.22000011103704101</v>
      </c>
      <c r="K76" s="54">
        <f t="shared" si="12"/>
        <v>0.28000007283419037</v>
      </c>
      <c r="L76" s="54">
        <f t="shared" si="12"/>
        <v>0.28000007283419037</v>
      </c>
      <c r="M76" s="54">
        <f t="shared" si="12"/>
        <v>0.28000007283419037</v>
      </c>
      <c r="N76" s="54">
        <f t="shared" si="12"/>
        <v>0.28000007283419037</v>
      </c>
      <c r="O76" s="54">
        <f t="shared" si="12"/>
        <v>0.28000007283419037</v>
      </c>
      <c r="P76" s="54">
        <f t="shared" si="12"/>
        <v>0.28000007283419037</v>
      </c>
      <c r="Q76" s="54">
        <f t="shared" si="12"/>
        <v>0.28000007283419037</v>
      </c>
      <c r="R76" s="54">
        <f t="shared" si="12"/>
        <v>0.28000007283419037</v>
      </c>
      <c r="S76" s="54">
        <f t="shared" si="12"/>
        <v>0.28000007283419037</v>
      </c>
      <c r="T76" s="54">
        <f t="shared" si="12"/>
        <v>0.28000007283419037</v>
      </c>
      <c r="U76" s="54">
        <f t="shared" si="12"/>
        <v>0.28000007283419037</v>
      </c>
      <c r="V76" s="54">
        <f t="shared" si="12"/>
        <v>0.28000007283419037</v>
      </c>
      <c r="W76" s="54">
        <f t="shared" si="12"/>
        <v>0.28000007283419037</v>
      </c>
      <c r="X76" s="54">
        <f t="shared" si="12"/>
        <v>0.28000007283419037</v>
      </c>
      <c r="Y76" s="54">
        <f t="shared" si="12"/>
        <v>0.28000007283419037</v>
      </c>
      <c r="Z76" s="54">
        <f t="shared" si="12"/>
        <v>0.28000007283419037</v>
      </c>
      <c r="AA76" s="54">
        <f t="shared" si="12"/>
        <v>0.28000007283419037</v>
      </c>
      <c r="AB76" s="54">
        <f t="shared" si="12"/>
        <v>0.28000007283419037</v>
      </c>
      <c r="AC76" s="54">
        <f t="shared" si="12"/>
        <v>0.28000007283419037</v>
      </c>
      <c r="AD76" s="54">
        <f t="shared" si="12"/>
        <v>0.28000007283419037</v>
      </c>
      <c r="AE76" s="54">
        <f t="shared" si="12"/>
        <v>0.28000007283419037</v>
      </c>
      <c r="AF76" s="54">
        <f t="shared" si="12"/>
        <v>0.28000007283419037</v>
      </c>
      <c r="AG76" s="54">
        <f t="shared" si="12"/>
        <v>0.28000007283419037</v>
      </c>
      <c r="AH76" s="54">
        <f t="shared" si="12"/>
        <v>0.28000007283419037</v>
      </c>
      <c r="AI76" s="54">
        <f t="shared" si="12"/>
        <v>0.28000007283419037</v>
      </c>
      <c r="AJ76" s="54">
        <f t="shared" si="12"/>
        <v>0.28000007283419037</v>
      </c>
      <c r="AK76" s="54">
        <f t="shared" si="12"/>
        <v>0.28000007283419037</v>
      </c>
      <c r="AL76" s="54">
        <f t="shared" si="12"/>
        <v>0.28000007283419037</v>
      </c>
      <c r="AM76" s="54">
        <f t="shared" si="12"/>
        <v>0.28000007283419037</v>
      </c>
      <c r="AN76" s="54">
        <f t="shared" si="12"/>
        <v>0.28000007283419037</v>
      </c>
      <c r="AO76" s="54">
        <f t="shared" si="12"/>
        <v>0.28000007283419037</v>
      </c>
      <c r="AP76" s="54">
        <f t="shared" si="12"/>
        <v>0.28000007283419037</v>
      </c>
      <c r="AQ76" s="54">
        <f t="shared" si="12"/>
        <v>0.28000007283419037</v>
      </c>
      <c r="AR76" s="54">
        <f t="shared" si="12"/>
        <v>0.28000007283419037</v>
      </c>
      <c r="AS76" s="54">
        <f t="shared" si="12"/>
        <v>0.28000007283419037</v>
      </c>
      <c r="AT76" s="54">
        <f t="shared" si="12"/>
        <v>0.28000007283419037</v>
      </c>
      <c r="AU76" s="54">
        <f t="shared" si="12"/>
        <v>0.28000007283419037</v>
      </c>
      <c r="AV76" s="54">
        <f t="shared" si="12"/>
        <v>0.28000007283419037</v>
      </c>
      <c r="AW76" s="54">
        <f t="shared" si="12"/>
        <v>0.28000007283419037</v>
      </c>
      <c r="AX76" s="54">
        <f t="shared" si="12"/>
        <v>0</v>
      </c>
      <c r="AY76" s="54">
        <f t="shared" si="12"/>
        <v>0</v>
      </c>
      <c r="AZ76" s="54">
        <f t="shared" si="12"/>
        <v>0</v>
      </c>
      <c r="BA76" s="54">
        <f t="shared" si="12"/>
        <v>0</v>
      </c>
      <c r="BB76" s="54">
        <f t="shared" si="12"/>
        <v>0</v>
      </c>
      <c r="BC76" s="54">
        <f t="shared" si="12"/>
        <v>0</v>
      </c>
      <c r="BD76" s="54">
        <f t="shared" si="12"/>
        <v>0</v>
      </c>
    </row>
    <row r="77" spans="1:56" x14ac:dyDescent="0.3">
      <c r="A77" s="75"/>
      <c r="B77" s="14" t="s">
        <v>16</v>
      </c>
      <c r="C77" s="14"/>
      <c r="D77" s="14" t="s">
        <v>40</v>
      </c>
      <c r="E77" s="55">
        <f>IF('Fixed data'!$G$19=FALSE,E64+E76,E64)</f>
        <v>-1.8672904800000001E-2</v>
      </c>
      <c r="F77" s="55">
        <f>IF('Fixed data'!$G$19=FALSE,F64+F76,F64)</f>
        <v>-3.453735295999999E-2</v>
      </c>
      <c r="G77" s="55">
        <f>IF('Fixed data'!$G$19=FALSE,G64+G76,G64)</f>
        <v>-3.3731828706092454E-2</v>
      </c>
      <c r="H77" s="55">
        <f>IF('Fixed data'!$G$19=FALSE,H64+H76,H64)</f>
        <v>3.3832349105693271E-4</v>
      </c>
      <c r="I77" s="55">
        <f>IF('Fixed data'!$G$19=FALSE,I64+I76,I64)</f>
        <v>2.7379366994873006E-2</v>
      </c>
      <c r="J77" s="55">
        <f>IF('Fixed data'!$G$19=FALSE,J64+J76,J64)</f>
        <v>0.21619669681481876</v>
      </c>
      <c r="K77" s="55">
        <f>IF('Fixed data'!$G$19=FALSE,K64+K76,K64)</f>
        <v>0.33362935626530149</v>
      </c>
      <c r="L77" s="55">
        <f>IF('Fixed data'!$G$19=FALSE,L64+L76,L64)</f>
        <v>0.35556471852307925</v>
      </c>
      <c r="M77" s="55">
        <f>IF('Fixed data'!$G$19=FALSE,M64+M76,M64)</f>
        <v>0.3631318625990389</v>
      </c>
      <c r="N77" s="55">
        <f>IF('Fixed data'!$G$19=FALSE,N64+N76,N64)</f>
        <v>0.38610330515176616</v>
      </c>
      <c r="O77" s="55">
        <f>IF('Fixed data'!$G$19=FALSE,O64+O76,O64)</f>
        <v>0.40989608479237216</v>
      </c>
      <c r="P77" s="55">
        <f>IF('Fixed data'!$G$19=FALSE,P64+P76,P64)</f>
        <v>0.43455178006252365</v>
      </c>
      <c r="Q77" s="55">
        <f>IF('Fixed data'!$G$19=FALSE,Q64+Q76,Q64)</f>
        <v>0.46011404843097059</v>
      </c>
      <c r="R77" s="55">
        <f>IF('Fixed data'!$G$19=FALSE,R64+R76,R64)</f>
        <v>0.48662873023990055</v>
      </c>
      <c r="S77" s="55">
        <f>IF('Fixed data'!$G$19=FALSE,S64+S76,S64)</f>
        <v>0.51414395784861022</v>
      </c>
      <c r="T77" s="55">
        <f>IF('Fixed data'!$G$19=FALSE,T64+T76,T64)</f>
        <v>0.53878256686549109</v>
      </c>
      <c r="U77" s="55">
        <f>IF('Fixed data'!$G$19=FALSE,U64+U76,U64)</f>
        <v>0.56328699247996694</v>
      </c>
      <c r="V77" s="55">
        <f>IF('Fixed data'!$G$19=FALSE,V64+V76,V64)</f>
        <v>0.58765599519546818</v>
      </c>
      <c r="W77" s="55">
        <f>IF('Fixed data'!$G$19=FALSE,W64+W76,W64)</f>
        <v>0.61188832312045982</v>
      </c>
      <c r="X77" s="55">
        <f>IF('Fixed data'!$G$19=FALSE,X64+X76,X64)</f>
        <v>0.63598271184449118</v>
      </c>
      <c r="Y77" s="55">
        <f>IF('Fixed data'!$G$19=FALSE,Y64+Y76,Y64)</f>
        <v>0.65890587038438364</v>
      </c>
      <c r="Z77" s="55">
        <f>IF('Fixed data'!$G$19=FALSE,Z64+Z76,Z64)</f>
        <v>0.68141474814250713</v>
      </c>
      <c r="AA77" s="55">
        <f>IF('Fixed data'!$G$19=FALSE,AA64+AA76,AA64)</f>
        <v>0.70350934511886154</v>
      </c>
      <c r="AB77" s="55">
        <f>IF('Fixed data'!$G$19=FALSE,AB64+AB76,AB64)</f>
        <v>0.72518966131344709</v>
      </c>
      <c r="AC77" s="55">
        <f>IF('Fixed data'!$G$19=FALSE,AC64+AC76,AC64)</f>
        <v>0.74645569672626366</v>
      </c>
      <c r="AD77" s="55">
        <f>IF('Fixed data'!$G$19=FALSE,AD64+AD76,AD64)</f>
        <v>0.76730745135731115</v>
      </c>
      <c r="AE77" s="55">
        <f>IF('Fixed data'!$G$19=FALSE,AE64+AE76,AE64)</f>
        <v>0.78774492520658967</v>
      </c>
      <c r="AF77" s="55">
        <f>IF('Fixed data'!$G$19=FALSE,AF64+AF76,AF64)</f>
        <v>0.80776811827409933</v>
      </c>
      <c r="AG77" s="55">
        <f>IF('Fixed data'!$G$19=FALSE,AG64+AG76,AG64)</f>
        <v>0.82737703055983991</v>
      </c>
      <c r="AH77" s="55">
        <f>IF('Fixed data'!$G$19=FALSE,AH64+AH76,AH64)</f>
        <v>0.84657166206381151</v>
      </c>
      <c r="AI77" s="55">
        <f>IF('Fixed data'!$G$19=FALSE,AI64+AI76,AI64)</f>
        <v>0.86535201278601415</v>
      </c>
      <c r="AJ77" s="55">
        <f>IF('Fixed data'!$G$19=FALSE,AJ64+AJ76,AJ64)</f>
        <v>0.87534798125876112</v>
      </c>
      <c r="AK77" s="55">
        <f>IF('Fixed data'!$G$19=FALSE,AK64+AK76,AK64)</f>
        <v>0.88534394973150821</v>
      </c>
      <c r="AL77" s="55">
        <f>IF('Fixed data'!$G$19=FALSE,AL64+AL76,AL64)</f>
        <v>0.89533991820425529</v>
      </c>
      <c r="AM77" s="55">
        <f>IF('Fixed data'!$G$19=FALSE,AM64+AM76,AM64)</f>
        <v>0.90533588667700238</v>
      </c>
      <c r="AN77" s="55">
        <f>IF('Fixed data'!$G$19=FALSE,AN64+AN76,AN64)</f>
        <v>0.91533185514974935</v>
      </c>
      <c r="AO77" s="55">
        <f>IF('Fixed data'!$G$19=FALSE,AO64+AO76,AO64)</f>
        <v>0.92532782362249644</v>
      </c>
      <c r="AP77" s="55">
        <f>IF('Fixed data'!$G$19=FALSE,AP64+AP76,AP64)</f>
        <v>0.93532379209524341</v>
      </c>
      <c r="AQ77" s="55">
        <f>IF('Fixed data'!$G$19=FALSE,AQ64+AQ76,AQ64)</f>
        <v>0.9453197605679905</v>
      </c>
      <c r="AR77" s="55">
        <f>IF('Fixed data'!$G$19=FALSE,AR64+AR76,AR64)</f>
        <v>0.95531572904073758</v>
      </c>
      <c r="AS77" s="55">
        <f>IF('Fixed data'!$G$19=FALSE,AS64+AS76,AS64)</f>
        <v>0.96531169751348445</v>
      </c>
      <c r="AT77" s="55">
        <f>IF('Fixed data'!$G$19=FALSE,AT64+AT76,AT64)</f>
        <v>0.97530766598623153</v>
      </c>
      <c r="AU77" s="55">
        <f>IF('Fixed data'!$G$19=FALSE,AU64+AU76,AU64)</f>
        <v>0.98530363445897839</v>
      </c>
      <c r="AV77" s="55">
        <f>IF('Fixed data'!$G$19=FALSE,AV64+AV76,AV64)</f>
        <v>0.99529960293172548</v>
      </c>
      <c r="AW77" s="55">
        <f>IF('Fixed data'!$G$19=FALSE,AW64+AW76,AW64)</f>
        <v>1.0052955714044725</v>
      </c>
      <c r="AX77" s="55">
        <f>IF('Fixed data'!$G$19=FALSE,AX64+AX76,AX64)</f>
        <v>0.62947617854430227</v>
      </c>
      <c r="AY77" s="55">
        <f>IF('Fixed data'!$G$19=FALSE,AY64+AY76,AY64)</f>
        <v>0.62230655839744498</v>
      </c>
      <c r="AZ77" s="55">
        <f>IF('Fixed data'!$G$19=FALSE,AZ64+AZ76,AZ64)</f>
        <v>0.6159416626594767</v>
      </c>
      <c r="BA77" s="55">
        <f>IF('Fixed data'!$G$19=FALSE,BA64+BA76,BA64)</f>
        <v>0.61038314875261945</v>
      </c>
      <c r="BB77" s="55">
        <f>IF('Fixed data'!$G$19=FALSE,BB64+BB76,BB64)</f>
        <v>0.60589170913909562</v>
      </c>
      <c r="BC77" s="55">
        <f>IF('Fixed data'!$G$19=FALSE,BC64+BC76,BC64)</f>
        <v>0.60266152083223845</v>
      </c>
      <c r="BD77" s="55">
        <f>IF('Fixed data'!$G$19=FALSE,BD64+BD76,BD64)</f>
        <v>0.5890431932720479</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-1.804145391304348E-2</v>
      </c>
      <c r="F80" s="56">
        <f t="shared" ref="F80:BD80" si="13">F77*F78</f>
        <v>-3.2240988550491255E-2</v>
      </c>
      <c r="G80" s="56">
        <f t="shared" si="13"/>
        <v>-3.0424176850303294E-2</v>
      </c>
      <c r="H80" s="56">
        <f t="shared" si="13"/>
        <v>2.9482937672941148E-4</v>
      </c>
      <c r="I80" s="56">
        <f t="shared" si="13"/>
        <v>2.305269233525498E-2</v>
      </c>
      <c r="J80" s="56">
        <f t="shared" si="13"/>
        <v>0.17587615215606295</v>
      </c>
      <c r="K80" s="56">
        <f t="shared" si="13"/>
        <v>0.26222965824328848</v>
      </c>
      <c r="L80" s="56">
        <f t="shared" si="13"/>
        <v>0.27001995622920472</v>
      </c>
      <c r="M80" s="56">
        <f t="shared" si="13"/>
        <v>0.26644109457781817</v>
      </c>
      <c r="N80" s="56">
        <f t="shared" si="13"/>
        <v>0.27371589705761223</v>
      </c>
      <c r="O80" s="56">
        <f t="shared" si="13"/>
        <v>0.28075656635293589</v>
      </c>
      <c r="P80" s="56">
        <f t="shared" si="13"/>
        <v>0.28757911028718908</v>
      </c>
      <c r="Q80" s="56">
        <f t="shared" si="13"/>
        <v>0.29419883339112252</v>
      </c>
      <c r="R80" s="56">
        <f t="shared" si="13"/>
        <v>0.30063036816766991</v>
      </c>
      <c r="S80" s="56">
        <f t="shared" si="13"/>
        <v>0.3068877050624626</v>
      </c>
      <c r="T80" s="56">
        <f t="shared" si="13"/>
        <v>0.31071909144019649</v>
      </c>
      <c r="U80" s="56">
        <f t="shared" si="13"/>
        <v>0.31386564111617393</v>
      </c>
      <c r="V80" s="56">
        <f t="shared" si="13"/>
        <v>0.31637115123700743</v>
      </c>
      <c r="W80" s="56">
        <f t="shared" si="13"/>
        <v>0.31827719315233133</v>
      </c>
      <c r="X80" s="56">
        <f t="shared" si="13"/>
        <v>0.319623214061379</v>
      </c>
      <c r="Y80" s="56">
        <f t="shared" si="13"/>
        <v>0.31994551836420054</v>
      </c>
      <c r="Z80" s="56">
        <f t="shared" si="13"/>
        <v>0.31968615889754559</v>
      </c>
      <c r="AA80" s="56">
        <f t="shared" si="13"/>
        <v>0.31889067923217718</v>
      </c>
      <c r="AB80" s="56">
        <f t="shared" si="13"/>
        <v>0.31760198559871577</v>
      </c>
      <c r="AC80" s="56">
        <f t="shared" si="13"/>
        <v>0.31586048069315031</v>
      </c>
      <c r="AD80" s="56">
        <f t="shared" si="13"/>
        <v>0.31370419119446824</v>
      </c>
      <c r="AE80" s="56">
        <f t="shared" si="13"/>
        <v>0.31116888927525116</v>
      </c>
      <c r="AF80" s="56">
        <f t="shared" si="13"/>
        <v>0.30828820837399179</v>
      </c>
      <c r="AG80" s="56">
        <f t="shared" si="13"/>
        <v>0.30509375348629725</v>
      </c>
      <c r="AH80" s="56">
        <f t="shared" si="13"/>
        <v>0.30161520622104421</v>
      </c>
      <c r="AI80" s="56">
        <f t="shared" si="13"/>
        <v>0.34612968115366749</v>
      </c>
      <c r="AJ80" s="56">
        <f t="shared" si="13"/>
        <v>0.33993003887980749</v>
      </c>
      <c r="AK80" s="56">
        <f t="shared" si="13"/>
        <v>0.33379790643673857</v>
      </c>
      <c r="AL80" s="56">
        <f t="shared" si="13"/>
        <v>0.32773461059465925</v>
      </c>
      <c r="AM80" s="56">
        <f t="shared" si="13"/>
        <v>0.32174134356514222</v>
      </c>
      <c r="AN80" s="56">
        <f t="shared" si="13"/>
        <v>0.31581916971395396</v>
      </c>
      <c r="AO80" s="56">
        <f t="shared" si="13"/>
        <v>0.3099690319969865</v>
      </c>
      <c r="AP80" s="56">
        <f t="shared" si="13"/>
        <v>0.3041917581297372</v>
      </c>
      <c r="AQ80" s="56">
        <f t="shared" si="13"/>
        <v>0.29848806650039783</v>
      </c>
      <c r="AR80" s="56">
        <f t="shared" si="13"/>
        <v>0.29285857183625458</v>
      </c>
      <c r="AS80" s="56">
        <f t="shared" si="13"/>
        <v>0.28730379063275191</v>
      </c>
      <c r="AT80" s="56">
        <f t="shared" si="13"/>
        <v>0.28182414635424108</v>
      </c>
      <c r="AU80" s="56">
        <f t="shared" si="13"/>
        <v>0.2764199744151048</v>
      </c>
      <c r="AV80" s="56">
        <f t="shared" si="13"/>
        <v>0.27109152694964173</v>
      </c>
      <c r="AW80" s="56">
        <f t="shared" si="13"/>
        <v>0.26583897737878881</v>
      </c>
      <c r="AX80" s="56">
        <f t="shared" si="13"/>
        <v>0.16160952849205748</v>
      </c>
      <c r="AY80" s="56">
        <f t="shared" si="13"/>
        <v>0.15511536418349486</v>
      </c>
      <c r="AZ80" s="56">
        <f t="shared" si="13"/>
        <v>0.14905714381809598</v>
      </c>
      <c r="BA80" s="56">
        <f t="shared" si="13"/>
        <v>0.14340969914328008</v>
      </c>
      <c r="BB80" s="56">
        <f t="shared" si="13"/>
        <v>0.13820818844054208</v>
      </c>
      <c r="BC80" s="56">
        <f t="shared" si="13"/>
        <v>0.13346733943562514</v>
      </c>
      <c r="BD80" s="56">
        <f t="shared" si="13"/>
        <v>0.12665182645613959</v>
      </c>
    </row>
    <row r="81" spans="1:56" x14ac:dyDescent="0.3">
      <c r="A81" s="75"/>
      <c r="B81" s="15" t="s">
        <v>18</v>
      </c>
      <c r="C81" s="15"/>
      <c r="D81" s="14" t="s">
        <v>40</v>
      </c>
      <c r="E81" s="57">
        <f>+E80</f>
        <v>-1.804145391304348E-2</v>
      </c>
      <c r="F81" s="57">
        <f t="shared" ref="F81:BD81" si="14">+E81+F80</f>
        <v>-5.0282442463534735E-2</v>
      </c>
      <c r="G81" s="57">
        <f t="shared" si="14"/>
        <v>-8.0706619313838032E-2</v>
      </c>
      <c r="H81" s="57">
        <f t="shared" si="14"/>
        <v>-8.0411789937108624E-2</v>
      </c>
      <c r="I81" s="57">
        <f t="shared" si="14"/>
        <v>-5.7359097601853648E-2</v>
      </c>
      <c r="J81" s="57">
        <f t="shared" si="14"/>
        <v>0.1185170545542093</v>
      </c>
      <c r="K81" s="57">
        <f t="shared" si="14"/>
        <v>0.38074671279749778</v>
      </c>
      <c r="L81" s="57">
        <f t="shared" si="14"/>
        <v>0.65076666902670244</v>
      </c>
      <c r="M81" s="57">
        <f t="shared" si="14"/>
        <v>0.91720776360452061</v>
      </c>
      <c r="N81" s="57">
        <f t="shared" si="14"/>
        <v>1.1909236606621327</v>
      </c>
      <c r="O81" s="57">
        <f t="shared" si="14"/>
        <v>1.4716802270150686</v>
      </c>
      <c r="P81" s="57">
        <f t="shared" si="14"/>
        <v>1.7592593373022578</v>
      </c>
      <c r="Q81" s="57">
        <f t="shared" si="14"/>
        <v>2.0534581706933803</v>
      </c>
      <c r="R81" s="57">
        <f t="shared" si="14"/>
        <v>2.3540885388610504</v>
      </c>
      <c r="S81" s="57">
        <f t="shared" si="14"/>
        <v>2.6609762439235132</v>
      </c>
      <c r="T81" s="57">
        <f t="shared" si="14"/>
        <v>2.9716953353637097</v>
      </c>
      <c r="U81" s="57">
        <f t="shared" si="14"/>
        <v>3.2855609764798834</v>
      </c>
      <c r="V81" s="57">
        <f t="shared" si="14"/>
        <v>3.601932127716891</v>
      </c>
      <c r="W81" s="57">
        <f t="shared" si="14"/>
        <v>3.9202093208692221</v>
      </c>
      <c r="X81" s="57">
        <f t="shared" si="14"/>
        <v>4.239832534930601</v>
      </c>
      <c r="Y81" s="57">
        <f t="shared" si="14"/>
        <v>4.5597780532948011</v>
      </c>
      <c r="Z81" s="57">
        <f t="shared" si="14"/>
        <v>4.8794642121923468</v>
      </c>
      <c r="AA81" s="57">
        <f t="shared" si="14"/>
        <v>5.1983548914245237</v>
      </c>
      <c r="AB81" s="57">
        <f t="shared" si="14"/>
        <v>5.515956877023239</v>
      </c>
      <c r="AC81" s="57">
        <f t="shared" si="14"/>
        <v>5.831817357716389</v>
      </c>
      <c r="AD81" s="57">
        <f t="shared" si="14"/>
        <v>6.1455215489108568</v>
      </c>
      <c r="AE81" s="57">
        <f t="shared" si="14"/>
        <v>6.4566904381861079</v>
      </c>
      <c r="AF81" s="57">
        <f t="shared" si="14"/>
        <v>6.7649786465600998</v>
      </c>
      <c r="AG81" s="57">
        <f t="shared" si="14"/>
        <v>7.0700724000463975</v>
      </c>
      <c r="AH81" s="57">
        <f t="shared" si="14"/>
        <v>7.3716876062674412</v>
      </c>
      <c r="AI81" s="57">
        <f t="shared" si="14"/>
        <v>7.7178172874211084</v>
      </c>
      <c r="AJ81" s="57">
        <f t="shared" si="14"/>
        <v>8.0577473263009161</v>
      </c>
      <c r="AK81" s="57">
        <f t="shared" si="14"/>
        <v>8.3915452327376538</v>
      </c>
      <c r="AL81" s="57">
        <f t="shared" si="14"/>
        <v>8.7192798433323127</v>
      </c>
      <c r="AM81" s="57">
        <f t="shared" si="14"/>
        <v>9.0410211868974546</v>
      </c>
      <c r="AN81" s="57">
        <f t="shared" si="14"/>
        <v>9.3568403566114089</v>
      </c>
      <c r="AO81" s="57">
        <f t="shared" si="14"/>
        <v>9.6668093886083959</v>
      </c>
      <c r="AP81" s="57">
        <f t="shared" si="14"/>
        <v>9.9710011467381339</v>
      </c>
      <c r="AQ81" s="57">
        <f t="shared" si="14"/>
        <v>10.269489213238531</v>
      </c>
      <c r="AR81" s="57">
        <f t="shared" si="14"/>
        <v>10.562347785074785</v>
      </c>
      <c r="AS81" s="57">
        <f t="shared" si="14"/>
        <v>10.849651575707536</v>
      </c>
      <c r="AT81" s="57">
        <f t="shared" si="14"/>
        <v>11.131475722061777</v>
      </c>
      <c r="AU81" s="57">
        <f t="shared" si="14"/>
        <v>11.407895696476881</v>
      </c>
      <c r="AV81" s="57">
        <f t="shared" si="14"/>
        <v>11.678987223426523</v>
      </c>
      <c r="AW81" s="57">
        <f t="shared" si="14"/>
        <v>11.944826200805311</v>
      </c>
      <c r="AX81" s="57">
        <f t="shared" si="14"/>
        <v>12.106435729297369</v>
      </c>
      <c r="AY81" s="57">
        <f t="shared" si="14"/>
        <v>12.261551093480863</v>
      </c>
      <c r="AZ81" s="57">
        <f t="shared" si="14"/>
        <v>12.410608237298959</v>
      </c>
      <c r="BA81" s="57">
        <f t="shared" si="14"/>
        <v>12.554017936442239</v>
      </c>
      <c r="BB81" s="57">
        <f t="shared" si="14"/>
        <v>12.692226124882781</v>
      </c>
      <c r="BC81" s="57">
        <f t="shared" si="14"/>
        <v>12.825693464318407</v>
      </c>
      <c r="BD81" s="57">
        <f t="shared" si="14"/>
        <v>12.952345290774547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53097</v>
      </c>
      <c r="H89" s="44">
        <v>212387</v>
      </c>
      <c r="I89" s="44">
        <v>371677</v>
      </c>
      <c r="J89" s="44">
        <v>584064</v>
      </c>
      <c r="K89" s="44">
        <v>743354</v>
      </c>
      <c r="L89" s="44">
        <v>743354</v>
      </c>
      <c r="M89" s="44">
        <f>L89</f>
        <v>743354</v>
      </c>
      <c r="N89" s="44">
        <f t="shared" ref="N89:AW89" si="15">M89</f>
        <v>743354</v>
      </c>
      <c r="O89" s="44">
        <f t="shared" si="15"/>
        <v>743354</v>
      </c>
      <c r="P89" s="44">
        <f t="shared" si="15"/>
        <v>743354</v>
      </c>
      <c r="Q89" s="44">
        <f t="shared" si="15"/>
        <v>743354</v>
      </c>
      <c r="R89" s="44">
        <f t="shared" si="15"/>
        <v>743354</v>
      </c>
      <c r="S89" s="44">
        <f t="shared" si="15"/>
        <v>743354</v>
      </c>
      <c r="T89" s="44">
        <f t="shared" si="15"/>
        <v>743354</v>
      </c>
      <c r="U89" s="44">
        <f t="shared" si="15"/>
        <v>743354</v>
      </c>
      <c r="V89" s="44">
        <f t="shared" si="15"/>
        <v>743354</v>
      </c>
      <c r="W89" s="44">
        <f t="shared" si="15"/>
        <v>743354</v>
      </c>
      <c r="X89" s="44">
        <f t="shared" si="15"/>
        <v>743354</v>
      </c>
      <c r="Y89" s="44">
        <f t="shared" si="15"/>
        <v>743354</v>
      </c>
      <c r="Z89" s="44">
        <f t="shared" si="15"/>
        <v>743354</v>
      </c>
      <c r="AA89" s="44">
        <f t="shared" si="15"/>
        <v>743354</v>
      </c>
      <c r="AB89" s="44">
        <f t="shared" si="15"/>
        <v>743354</v>
      </c>
      <c r="AC89" s="44">
        <f t="shared" si="15"/>
        <v>743354</v>
      </c>
      <c r="AD89" s="44">
        <f t="shared" si="15"/>
        <v>743354</v>
      </c>
      <c r="AE89" s="44">
        <f t="shared" si="15"/>
        <v>743354</v>
      </c>
      <c r="AF89" s="44">
        <f t="shared" si="15"/>
        <v>743354</v>
      </c>
      <c r="AG89" s="44">
        <f t="shared" si="15"/>
        <v>743354</v>
      </c>
      <c r="AH89" s="44">
        <f t="shared" si="15"/>
        <v>743354</v>
      </c>
      <c r="AI89" s="44">
        <f t="shared" si="15"/>
        <v>743354</v>
      </c>
      <c r="AJ89" s="44">
        <f t="shared" si="15"/>
        <v>743354</v>
      </c>
      <c r="AK89" s="44">
        <f t="shared" si="15"/>
        <v>743354</v>
      </c>
      <c r="AL89" s="44">
        <f t="shared" si="15"/>
        <v>743354</v>
      </c>
      <c r="AM89" s="44">
        <f t="shared" si="15"/>
        <v>743354</v>
      </c>
      <c r="AN89" s="44">
        <f t="shared" si="15"/>
        <v>743354</v>
      </c>
      <c r="AO89" s="44">
        <f t="shared" si="15"/>
        <v>743354</v>
      </c>
      <c r="AP89" s="44">
        <f t="shared" si="15"/>
        <v>743354</v>
      </c>
      <c r="AQ89" s="44">
        <f t="shared" si="15"/>
        <v>743354</v>
      </c>
      <c r="AR89" s="44">
        <f t="shared" si="15"/>
        <v>743354</v>
      </c>
      <c r="AS89" s="44">
        <f t="shared" si="15"/>
        <v>743354</v>
      </c>
      <c r="AT89" s="44">
        <f t="shared" si="15"/>
        <v>743354</v>
      </c>
      <c r="AU89" s="44">
        <f t="shared" si="15"/>
        <v>743354</v>
      </c>
      <c r="AV89" s="44">
        <f t="shared" si="15"/>
        <v>743354</v>
      </c>
      <c r="AW89" s="44">
        <f t="shared" si="15"/>
        <v>743354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0" t="s">
        <v>225</v>
      </c>
      <c r="C26" s="140"/>
      <c r="D26" s="140"/>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selection activeCell="A28" sqref="A28"/>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60" customHeight="1" x14ac:dyDescent="0.3">
      <c r="B2" s="149" t="s">
        <v>357</v>
      </c>
      <c r="C2" s="150"/>
      <c r="D2" s="150"/>
      <c r="E2" s="150"/>
      <c r="F2" s="151"/>
      <c r="Z2" s="26" t="s">
        <v>81</v>
      </c>
    </row>
    <row r="3" spans="2:26" ht="60" customHeight="1" x14ac:dyDescent="0.3">
      <c r="B3" s="152"/>
      <c r="C3" s="153"/>
      <c r="D3" s="153"/>
      <c r="E3" s="153"/>
      <c r="F3" s="154"/>
    </row>
    <row r="4" spans="2:26" ht="18" customHeight="1" x14ac:dyDescent="0.3">
      <c r="B4" s="25" t="s">
        <v>80</v>
      </c>
      <c r="C4" s="27"/>
      <c r="D4" s="27"/>
      <c r="E4" s="27"/>
      <c r="F4" s="27"/>
    </row>
    <row r="5" spans="2:26" ht="24.75" customHeight="1" x14ac:dyDescent="0.3">
      <c r="B5" s="143"/>
      <c r="C5" s="144"/>
      <c r="D5" s="144"/>
      <c r="E5" s="144"/>
      <c r="F5" s="145"/>
    </row>
    <row r="6" spans="2:26" ht="13.5" customHeight="1" x14ac:dyDescent="0.3">
      <c r="B6" s="27"/>
      <c r="C6" s="27"/>
      <c r="D6" s="27"/>
      <c r="E6" s="27"/>
      <c r="F6" s="27"/>
    </row>
    <row r="7" spans="2:26" x14ac:dyDescent="0.3">
      <c r="B7" s="25" t="s">
        <v>50</v>
      </c>
    </row>
    <row r="8" spans="2:26" x14ac:dyDescent="0.3">
      <c r="B8" s="157" t="s">
        <v>27</v>
      </c>
      <c r="C8" s="158"/>
      <c r="D8" s="155" t="s">
        <v>30</v>
      </c>
      <c r="E8" s="155"/>
      <c r="F8" s="155"/>
    </row>
    <row r="9" spans="2:26" ht="22.5" customHeight="1" x14ac:dyDescent="0.3">
      <c r="B9" s="159" t="s">
        <v>304</v>
      </c>
      <c r="C9" s="160"/>
      <c r="D9" s="156" t="str">
        <f>'Baseline scenario'!C1</f>
        <v>Minimum Infrastructure for Smart Meter Communications</v>
      </c>
      <c r="E9" s="156"/>
      <c r="F9" s="156"/>
    </row>
    <row r="10" spans="2:26" ht="22.5" customHeight="1" x14ac:dyDescent="0.3">
      <c r="B10" s="159" t="s">
        <v>227</v>
      </c>
      <c r="C10" s="160"/>
      <c r="D10" s="143" t="str">
        <f>'Option 1'!$C$1</f>
        <v>Smart Metering Operational Case</v>
      </c>
      <c r="E10" s="144"/>
      <c r="F10" s="145"/>
    </row>
    <row r="11" spans="2:26" ht="22.5" customHeight="1" x14ac:dyDescent="0.3">
      <c r="B11" s="159" t="s">
        <v>358</v>
      </c>
      <c r="C11" s="160"/>
      <c r="D11" s="143" t="str">
        <f>'Option 2'!$C$1</f>
        <v>Real Time Data</v>
      </c>
      <c r="E11" s="144"/>
      <c r="F11" s="145"/>
    </row>
    <row r="12" spans="2:26" ht="22.5" customHeight="1" x14ac:dyDescent="0.3">
      <c r="B12" s="141" t="s">
        <v>364</v>
      </c>
      <c r="C12" s="142"/>
      <c r="D12" s="146" t="str">
        <f>'Option 1(i)'!$C$1</f>
        <v>Sensitivity Analysis: Reduce expected benefits</v>
      </c>
      <c r="E12" s="147"/>
      <c r="F12" s="148"/>
    </row>
    <row r="13" spans="2:26" ht="22.5" customHeight="1" x14ac:dyDescent="0.3">
      <c r="B13" s="141" t="s">
        <v>365</v>
      </c>
      <c r="C13" s="142"/>
      <c r="D13" s="146" t="str">
        <f>'Option 1(ii)'!$C$1</f>
        <v>Sensitivity Analysis: Increase data costs</v>
      </c>
      <c r="E13" s="147"/>
      <c r="F13" s="148"/>
    </row>
    <row r="14" spans="2:26" ht="22.5" customHeight="1" x14ac:dyDescent="0.3">
      <c r="B14" s="141"/>
      <c r="C14" s="142"/>
      <c r="D14" s="143"/>
      <c r="E14" s="144"/>
      <c r="F14" s="145"/>
    </row>
    <row r="15" spans="2:26" ht="22.5" customHeight="1" x14ac:dyDescent="0.3">
      <c r="B15" s="141"/>
      <c r="C15" s="142"/>
      <c r="D15" s="143"/>
      <c r="E15" s="144"/>
      <c r="F15" s="145"/>
    </row>
    <row r="16" spans="2:26" ht="22.5" customHeight="1" x14ac:dyDescent="0.3">
      <c r="B16" s="141"/>
      <c r="C16" s="142"/>
      <c r="D16" s="143"/>
      <c r="E16" s="144"/>
      <c r="F16" s="145"/>
    </row>
    <row r="17" spans="2:11" ht="22.5" customHeight="1" x14ac:dyDescent="0.3">
      <c r="B17" s="141"/>
      <c r="C17" s="142"/>
      <c r="D17" s="143"/>
      <c r="E17" s="144"/>
      <c r="F17" s="145"/>
    </row>
    <row r="18" spans="2:11" ht="22.5" customHeight="1" x14ac:dyDescent="0.3">
      <c r="B18" s="141"/>
      <c r="C18" s="142"/>
      <c r="D18" s="143"/>
      <c r="E18" s="144"/>
      <c r="F18" s="145"/>
    </row>
    <row r="19" spans="2:11" ht="22.5" customHeight="1" x14ac:dyDescent="0.3">
      <c r="B19" s="141"/>
      <c r="C19" s="142"/>
      <c r="D19" s="143"/>
      <c r="E19" s="144"/>
      <c r="F19" s="145"/>
    </row>
    <row r="20" spans="2:11" ht="22.5" customHeight="1" x14ac:dyDescent="0.3">
      <c r="B20" s="141"/>
      <c r="C20" s="142"/>
      <c r="D20" s="143"/>
      <c r="E20" s="144"/>
      <c r="F20" s="145"/>
    </row>
    <row r="21" spans="2:11" ht="22.5" customHeight="1" x14ac:dyDescent="0.3">
      <c r="B21" s="141"/>
      <c r="C21" s="142"/>
      <c r="D21" s="143"/>
      <c r="E21" s="144"/>
      <c r="F21" s="145"/>
    </row>
    <row r="22" spans="2:11" ht="22.5" customHeight="1" x14ac:dyDescent="0.3">
      <c r="B22" s="141"/>
      <c r="C22" s="142"/>
      <c r="D22" s="143"/>
      <c r="E22" s="144"/>
      <c r="F22" s="145"/>
    </row>
    <row r="23" spans="2:11" ht="22.5" customHeight="1" x14ac:dyDescent="0.3">
      <c r="B23" s="141"/>
      <c r="C23" s="142"/>
      <c r="D23" s="143"/>
      <c r="E23" s="144"/>
      <c r="F23" s="145"/>
    </row>
    <row r="24" spans="2:11" ht="12.75" customHeight="1" x14ac:dyDescent="0.3">
      <c r="B24" s="28"/>
      <c r="C24" s="28"/>
      <c r="D24" s="29"/>
      <c r="E24" s="29"/>
      <c r="F24" s="29"/>
    </row>
    <row r="25" spans="2:11" x14ac:dyDescent="0.3">
      <c r="B25" s="25" t="s">
        <v>51</v>
      </c>
    </row>
    <row r="26" spans="2:11" ht="38.25" customHeight="1" x14ac:dyDescent="0.3">
      <c r="B26" s="162" t="s">
        <v>48</v>
      </c>
      <c r="C26" s="164" t="s">
        <v>27</v>
      </c>
      <c r="D26" s="164" t="s">
        <v>28</v>
      </c>
      <c r="E26" s="164" t="s">
        <v>30</v>
      </c>
      <c r="F26" s="162" t="s">
        <v>31</v>
      </c>
      <c r="G26" s="161" t="s">
        <v>102</v>
      </c>
      <c r="H26" s="161"/>
      <c r="I26" s="161"/>
      <c r="J26" s="161"/>
      <c r="K26" s="161"/>
    </row>
    <row r="27" spans="2:11" x14ac:dyDescent="0.3">
      <c r="B27" s="163"/>
      <c r="C27" s="165"/>
      <c r="D27" s="165"/>
      <c r="E27" s="165"/>
      <c r="F27" s="163"/>
      <c r="G27" s="65" t="s">
        <v>103</v>
      </c>
      <c r="H27" s="65" t="s">
        <v>104</v>
      </c>
      <c r="I27" s="65" t="s">
        <v>105</v>
      </c>
      <c r="J27" s="65" t="s">
        <v>106</v>
      </c>
      <c r="K27" s="65" t="s">
        <v>107</v>
      </c>
    </row>
    <row r="28" spans="2:11" ht="45" x14ac:dyDescent="0.3">
      <c r="B28" s="30" t="s">
        <v>348</v>
      </c>
      <c r="C28" s="30" t="str">
        <f>D9</f>
        <v>Minimum Infrastructure for Smart Meter Communications</v>
      </c>
      <c r="D28" s="30" t="s">
        <v>81</v>
      </c>
      <c r="E28" s="31" t="s">
        <v>370</v>
      </c>
      <c r="F28" s="30"/>
      <c r="G28" s="66"/>
      <c r="H28" s="66"/>
      <c r="I28" s="66"/>
      <c r="J28" s="66"/>
      <c r="K28" s="30"/>
    </row>
    <row r="29" spans="2:11" ht="30" x14ac:dyDescent="0.3">
      <c r="B29" s="30">
        <v>1</v>
      </c>
      <c r="C29" s="30" t="str">
        <f>D10</f>
        <v>Smart Metering Operational Case</v>
      </c>
      <c r="D29" s="30" t="s">
        <v>29</v>
      </c>
      <c r="E29" s="31" t="s">
        <v>371</v>
      </c>
      <c r="F29" s="30"/>
      <c r="G29" s="66">
        <f>'Option 1'!$C$4</f>
        <v>4.6253464032499991</v>
      </c>
      <c r="H29" s="66">
        <f>'Option 1'!$C$5</f>
        <v>8.7654571327653628</v>
      </c>
      <c r="I29" s="66">
        <f>'Option 1'!$C$6</f>
        <v>13.005472672639808</v>
      </c>
      <c r="J29" s="66">
        <f>'Option 1'!$C$7</f>
        <v>19.544137363712551</v>
      </c>
      <c r="K29" s="30"/>
    </row>
    <row r="30" spans="2:11" ht="45" x14ac:dyDescent="0.3">
      <c r="B30" s="30">
        <v>2</v>
      </c>
      <c r="C30" s="30" t="str">
        <f>D11</f>
        <v>Real Time Data</v>
      </c>
      <c r="D30" s="30" t="s">
        <v>81</v>
      </c>
      <c r="E30" s="31" t="s">
        <v>372</v>
      </c>
      <c r="F30" s="30"/>
      <c r="G30" s="66">
        <f>'Option 2'!$C$4</f>
        <v>2.4869914339440493</v>
      </c>
      <c r="H30" s="66">
        <f>'Option 2'!$C$5</f>
        <v>4.8701800114637965</v>
      </c>
      <c r="I30" s="66">
        <f>'Option 2'!$C$6</f>
        <v>7.3399253969352758</v>
      </c>
      <c r="J30" s="66">
        <f>'Option 2'!$C$7</f>
        <v>11.202764270335543</v>
      </c>
      <c r="K30" s="30"/>
    </row>
    <row r="31" spans="2:11" ht="60" x14ac:dyDescent="0.3">
      <c r="B31" s="139" t="s">
        <v>366</v>
      </c>
      <c r="C31" s="31" t="str">
        <f>D12</f>
        <v>Sensitivity Analysis: Reduce expected benefits</v>
      </c>
      <c r="D31" s="30"/>
      <c r="E31" s="31" t="s">
        <v>368</v>
      </c>
      <c r="F31" s="30"/>
      <c r="G31" s="66">
        <f>'Option 1(i)'!$C$4</f>
        <v>1.7297660650165141</v>
      </c>
      <c r="H31" s="66">
        <f>'Option 1(i)'!$C$5</f>
        <v>2.5400028402305983</v>
      </c>
      <c r="I31" s="66">
        <f>'Option 1(i)'!$C$6</f>
        <v>3.159095498425573</v>
      </c>
      <c r="J31" s="66">
        <f>'Option 1(i)'!$C$7</f>
        <v>3.9627154907711102</v>
      </c>
      <c r="K31" s="30"/>
    </row>
    <row r="32" spans="2:11" ht="45" x14ac:dyDescent="0.3">
      <c r="B32" s="139" t="s">
        <v>367</v>
      </c>
      <c r="C32" s="31" t="str">
        <f>D13</f>
        <v>Sensitivity Analysis: Increase data costs</v>
      </c>
      <c r="D32" s="30"/>
      <c r="E32" s="31" t="s">
        <v>369</v>
      </c>
      <c r="F32" s="30"/>
      <c r="G32" s="66">
        <f>'Option 1(ii)'!$C$4</f>
        <v>2.9716953353637097</v>
      </c>
      <c r="H32" s="66">
        <f>'Option 1(ii)'!$C$5</f>
        <v>5.515956877023239</v>
      </c>
      <c r="I32" s="66">
        <f>'Option 1(ii)'!$C$6</f>
        <v>8.0577473263009161</v>
      </c>
      <c r="J32" s="66">
        <f>'Option 1(ii)'!$C$7</f>
        <v>11.944826200805311</v>
      </c>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C28 F28:K28">
    <cfRule type="expression" dxfId="10" priority="11">
      <formula>$D28="Adopted"</formula>
    </cfRule>
  </conditionalFormatting>
  <conditionalFormatting sqref="B29:C29 F29:K29 C30 G30:J30">
    <cfRule type="expression" dxfId="9" priority="10">
      <formula>$D29="Adopted"</formula>
    </cfRule>
  </conditionalFormatting>
  <conditionalFormatting sqref="B30 K30 F30">
    <cfRule type="expression" dxfId="8" priority="9">
      <formula>$D30="Adopted"</formula>
    </cfRule>
  </conditionalFormatting>
  <conditionalFormatting sqref="B31:C31 F31:K31 B32">
    <cfRule type="expression" dxfId="7" priority="8">
      <formula>$D31="Adopted"</formula>
    </cfRule>
  </conditionalFormatting>
  <conditionalFormatting sqref="D31">
    <cfRule type="expression" dxfId="6" priority="7">
      <formula>$D31="Adopted"</formula>
    </cfRule>
  </conditionalFormatting>
  <conditionalFormatting sqref="C32 F32:K32">
    <cfRule type="expression" dxfId="5" priority="6">
      <formula>$D32="Adopted"</formula>
    </cfRule>
  </conditionalFormatting>
  <conditionalFormatting sqref="D32">
    <cfRule type="expression" dxfId="4" priority="5">
      <formula>$D32="Adopted"</formula>
    </cfRule>
  </conditionalFormatting>
  <conditionalFormatting sqref="E31:E32">
    <cfRule type="expression" dxfId="3" priority="4">
      <formula>$D31="Adopted"</formula>
    </cfRule>
  </conditionalFormatting>
  <conditionalFormatting sqref="D28:E28">
    <cfRule type="expression" dxfId="2" priority="3">
      <formula>$D28="Adopted"</formula>
    </cfRule>
  </conditionalFormatting>
  <conditionalFormatting sqref="E29">
    <cfRule type="expression" dxfId="1" priority="2">
      <formula>$D29="Adopted"</formula>
    </cfRule>
  </conditionalFormatting>
  <conditionalFormatting sqref="D29 D30:E30">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8"/>
      <c r="C14" s="169"/>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0"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0"/>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0"/>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359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2" t="s">
        <v>189</v>
      </c>
      <c r="C7" s="61"/>
      <c r="D7" s="62" t="s">
        <v>40</v>
      </c>
      <c r="E7" s="63">
        <v>-0.41069999999999995</v>
      </c>
      <c r="F7" s="63">
        <v>-0.55389999999999995</v>
      </c>
      <c r="G7" s="63">
        <v>-0.60810000000000008</v>
      </c>
      <c r="H7" s="63">
        <v>-0.64560000000000006</v>
      </c>
      <c r="I7" s="63">
        <v>-0.69120000000000004</v>
      </c>
      <c r="J7" s="63">
        <v>-0.70789999999999997</v>
      </c>
      <c r="K7" s="63">
        <v>-0.72009999999999996</v>
      </c>
      <c r="L7" s="63">
        <v>-1.3891</v>
      </c>
      <c r="M7" s="63">
        <f>L7</f>
        <v>-1.3891</v>
      </c>
      <c r="N7" s="63">
        <f t="shared" ref="N7:AW7" si="0">M7</f>
        <v>-1.3891</v>
      </c>
      <c r="O7" s="63">
        <f t="shared" si="0"/>
        <v>-1.3891</v>
      </c>
      <c r="P7" s="63">
        <f t="shared" si="0"/>
        <v>-1.3891</v>
      </c>
      <c r="Q7" s="63">
        <f t="shared" si="0"/>
        <v>-1.3891</v>
      </c>
      <c r="R7" s="63">
        <f t="shared" si="0"/>
        <v>-1.3891</v>
      </c>
      <c r="S7" s="63">
        <f t="shared" si="0"/>
        <v>-1.3891</v>
      </c>
      <c r="T7" s="63">
        <f t="shared" si="0"/>
        <v>-1.3891</v>
      </c>
      <c r="U7" s="63">
        <f t="shared" si="0"/>
        <v>-1.3891</v>
      </c>
      <c r="V7" s="63">
        <f t="shared" si="0"/>
        <v>-1.3891</v>
      </c>
      <c r="W7" s="63">
        <f t="shared" si="0"/>
        <v>-1.3891</v>
      </c>
      <c r="X7" s="63">
        <f t="shared" si="0"/>
        <v>-1.3891</v>
      </c>
      <c r="Y7" s="63">
        <f t="shared" si="0"/>
        <v>-1.3891</v>
      </c>
      <c r="Z7" s="63">
        <f t="shared" si="0"/>
        <v>-1.3891</v>
      </c>
      <c r="AA7" s="63">
        <f t="shared" si="0"/>
        <v>-1.3891</v>
      </c>
      <c r="AB7" s="63">
        <f t="shared" si="0"/>
        <v>-1.3891</v>
      </c>
      <c r="AC7" s="63">
        <f t="shared" si="0"/>
        <v>-1.3891</v>
      </c>
      <c r="AD7" s="63">
        <f t="shared" si="0"/>
        <v>-1.3891</v>
      </c>
      <c r="AE7" s="63">
        <f t="shared" si="0"/>
        <v>-1.3891</v>
      </c>
      <c r="AF7" s="63">
        <f t="shared" si="0"/>
        <v>-1.3891</v>
      </c>
      <c r="AG7" s="63">
        <f t="shared" si="0"/>
        <v>-1.3891</v>
      </c>
      <c r="AH7" s="63">
        <f t="shared" si="0"/>
        <v>-1.3891</v>
      </c>
      <c r="AI7" s="63">
        <f t="shared" si="0"/>
        <v>-1.3891</v>
      </c>
      <c r="AJ7" s="63">
        <f t="shared" si="0"/>
        <v>-1.3891</v>
      </c>
      <c r="AK7" s="63">
        <f t="shared" si="0"/>
        <v>-1.3891</v>
      </c>
      <c r="AL7" s="63">
        <f t="shared" si="0"/>
        <v>-1.3891</v>
      </c>
      <c r="AM7" s="63">
        <f t="shared" si="0"/>
        <v>-1.3891</v>
      </c>
      <c r="AN7" s="63">
        <f t="shared" si="0"/>
        <v>-1.3891</v>
      </c>
      <c r="AO7" s="63">
        <f t="shared" si="0"/>
        <v>-1.3891</v>
      </c>
      <c r="AP7" s="63">
        <f t="shared" si="0"/>
        <v>-1.3891</v>
      </c>
      <c r="AQ7" s="63">
        <f t="shared" si="0"/>
        <v>-1.3891</v>
      </c>
      <c r="AR7" s="63">
        <f t="shared" si="0"/>
        <v>-1.3891</v>
      </c>
      <c r="AS7" s="63">
        <f t="shared" si="0"/>
        <v>-1.3891</v>
      </c>
      <c r="AT7" s="63">
        <f t="shared" si="0"/>
        <v>-1.3891</v>
      </c>
      <c r="AU7" s="63">
        <f t="shared" si="0"/>
        <v>-1.3891</v>
      </c>
      <c r="AV7" s="63">
        <f t="shared" si="0"/>
        <v>-1.3891</v>
      </c>
      <c r="AW7" s="63">
        <f t="shared" si="0"/>
        <v>-1.3891</v>
      </c>
      <c r="AX7" s="62"/>
      <c r="AY7" s="62"/>
      <c r="AZ7" s="62"/>
      <c r="BA7" s="62"/>
      <c r="BB7" s="62"/>
      <c r="BC7" s="62"/>
      <c r="BD7" s="62"/>
    </row>
    <row r="8" spans="1:56" x14ac:dyDescent="0.3">
      <c r="A8" s="176"/>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6"/>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6"/>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6"/>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7"/>
      <c r="B12" s="125" t="s">
        <v>197</v>
      </c>
      <c r="C12" s="59"/>
      <c r="D12" s="126" t="s">
        <v>40</v>
      </c>
      <c r="E12" s="60">
        <f>SUM(E7:E11)</f>
        <v>-0.41069999999999995</v>
      </c>
      <c r="F12" s="60">
        <f t="shared" ref="F12:AW12" si="1">SUM(F7:F11)</f>
        <v>-0.55389999999999995</v>
      </c>
      <c r="G12" s="60">
        <f t="shared" si="1"/>
        <v>-0.60810000000000008</v>
      </c>
      <c r="H12" s="60">
        <f t="shared" si="1"/>
        <v>-0.64560000000000006</v>
      </c>
      <c r="I12" s="60">
        <f t="shared" si="1"/>
        <v>-0.69120000000000004</v>
      </c>
      <c r="J12" s="60">
        <f t="shared" si="1"/>
        <v>-0.70789999999999997</v>
      </c>
      <c r="K12" s="60">
        <f t="shared" si="1"/>
        <v>-0.72009999999999996</v>
      </c>
      <c r="L12" s="60">
        <f t="shared" si="1"/>
        <v>-1.3891</v>
      </c>
      <c r="M12" s="60">
        <f t="shared" si="1"/>
        <v>-1.3891</v>
      </c>
      <c r="N12" s="60">
        <f t="shared" si="1"/>
        <v>-1.3891</v>
      </c>
      <c r="O12" s="60">
        <f t="shared" si="1"/>
        <v>-1.3891</v>
      </c>
      <c r="P12" s="60">
        <f t="shared" si="1"/>
        <v>-1.3891</v>
      </c>
      <c r="Q12" s="60">
        <f t="shared" si="1"/>
        <v>-1.3891</v>
      </c>
      <c r="R12" s="60">
        <f t="shared" si="1"/>
        <v>-1.3891</v>
      </c>
      <c r="S12" s="60">
        <f t="shared" si="1"/>
        <v>-1.3891</v>
      </c>
      <c r="T12" s="60">
        <f t="shared" si="1"/>
        <v>-1.3891</v>
      </c>
      <c r="U12" s="60">
        <f t="shared" si="1"/>
        <v>-1.3891</v>
      </c>
      <c r="V12" s="60">
        <f t="shared" si="1"/>
        <v>-1.3891</v>
      </c>
      <c r="W12" s="60">
        <f t="shared" si="1"/>
        <v>-1.3891</v>
      </c>
      <c r="X12" s="60">
        <f t="shared" si="1"/>
        <v>-1.3891</v>
      </c>
      <c r="Y12" s="60">
        <f t="shared" si="1"/>
        <v>-1.3891</v>
      </c>
      <c r="Z12" s="60">
        <f t="shared" si="1"/>
        <v>-1.3891</v>
      </c>
      <c r="AA12" s="60">
        <f t="shared" si="1"/>
        <v>-1.3891</v>
      </c>
      <c r="AB12" s="60">
        <f t="shared" si="1"/>
        <v>-1.3891</v>
      </c>
      <c r="AC12" s="60">
        <f t="shared" si="1"/>
        <v>-1.3891</v>
      </c>
      <c r="AD12" s="60">
        <f t="shared" si="1"/>
        <v>-1.3891</v>
      </c>
      <c r="AE12" s="60">
        <f t="shared" si="1"/>
        <v>-1.3891</v>
      </c>
      <c r="AF12" s="60">
        <f t="shared" si="1"/>
        <v>-1.3891</v>
      </c>
      <c r="AG12" s="60">
        <f t="shared" si="1"/>
        <v>-1.3891</v>
      </c>
      <c r="AH12" s="60">
        <f t="shared" si="1"/>
        <v>-1.3891</v>
      </c>
      <c r="AI12" s="60">
        <f t="shared" si="1"/>
        <v>-1.3891</v>
      </c>
      <c r="AJ12" s="60">
        <f t="shared" si="1"/>
        <v>-1.3891</v>
      </c>
      <c r="AK12" s="60">
        <f t="shared" si="1"/>
        <v>-1.3891</v>
      </c>
      <c r="AL12" s="60">
        <f t="shared" si="1"/>
        <v>-1.3891</v>
      </c>
      <c r="AM12" s="60">
        <f t="shared" si="1"/>
        <v>-1.3891</v>
      </c>
      <c r="AN12" s="60">
        <f t="shared" si="1"/>
        <v>-1.3891</v>
      </c>
      <c r="AO12" s="60">
        <f t="shared" si="1"/>
        <v>-1.3891</v>
      </c>
      <c r="AP12" s="60">
        <f t="shared" si="1"/>
        <v>-1.3891</v>
      </c>
      <c r="AQ12" s="60">
        <f t="shared" si="1"/>
        <v>-1.3891</v>
      </c>
      <c r="AR12" s="60">
        <f t="shared" si="1"/>
        <v>-1.3891</v>
      </c>
      <c r="AS12" s="60">
        <f t="shared" si="1"/>
        <v>-1.3891</v>
      </c>
      <c r="AT12" s="60">
        <f t="shared" si="1"/>
        <v>-1.3891</v>
      </c>
      <c r="AU12" s="60">
        <f t="shared" si="1"/>
        <v>-1.3891</v>
      </c>
      <c r="AV12" s="60">
        <f t="shared" si="1"/>
        <v>-1.3891</v>
      </c>
      <c r="AW12" s="60">
        <f t="shared" si="1"/>
        <v>-1.3891</v>
      </c>
      <c r="AX12" s="62"/>
      <c r="AY12" s="62"/>
      <c r="AZ12" s="62"/>
      <c r="BA12" s="62"/>
      <c r="BB12" s="62"/>
      <c r="BC12" s="62"/>
      <c r="BD12" s="62"/>
    </row>
    <row r="13" spans="1:56" ht="12.75" customHeight="1" x14ac:dyDescent="0.3">
      <c r="A13" s="171"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2"/>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2"/>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2"/>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2"/>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2"/>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2"/>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2"/>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3"/>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4"/>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4"/>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4"/>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4"/>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4"/>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4"/>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6"/>
  <sheetViews>
    <sheetView workbookViewId="0">
      <selection activeCell="B8" sqref="B8"/>
    </sheetView>
  </sheetViews>
  <sheetFormatPr defaultRowHeight="15" x14ac:dyDescent="0.25"/>
  <cols>
    <col min="1" max="1" width="5.85546875" customWidth="1"/>
    <col min="2" max="2" width="64.85546875" customWidth="1"/>
  </cols>
  <sheetData>
    <row r="1" spans="1:2" ht="18.75" x14ac:dyDescent="0.3">
      <c r="A1" s="1" t="s">
        <v>303</v>
      </c>
    </row>
    <row r="2" spans="1:2" x14ac:dyDescent="0.25">
      <c r="A2" t="s">
        <v>78</v>
      </c>
    </row>
    <row r="6" spans="1:2" x14ac:dyDescent="0.25">
      <c r="B6" t="s">
        <v>341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28" activePane="bottomRight" state="frozen"/>
      <selection activeCell="E68" sqref="E68"/>
      <selection pane="topRight" activeCell="E68" sqref="E68"/>
      <selection pane="bottomLeft" activeCell="E68" sqref="E68"/>
      <selection pane="bottomRight" activeCell="H65" sqref="H6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4.6253464032499991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8.7654571327653628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13.005472672639808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19.544137363712551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-0.41319999999999996</v>
      </c>
      <c r="F13" s="63">
        <v>-0.57469999999999999</v>
      </c>
      <c r="G13" s="63">
        <v>-0.66420000000000012</v>
      </c>
      <c r="H13" s="63">
        <v>-0.75450000000000006</v>
      </c>
      <c r="I13" s="63">
        <v>-0.86380000000000001</v>
      </c>
      <c r="J13" s="63">
        <v>-0.95130000000000003</v>
      </c>
      <c r="K13" s="63">
        <v>-0.96350000000000002</v>
      </c>
      <c r="L13" s="63">
        <v>-1.6325000000000001</v>
      </c>
      <c r="M13" s="63">
        <f>L13</f>
        <v>-1.6325000000000001</v>
      </c>
      <c r="N13" s="63">
        <f t="shared" ref="N13:AW13" si="0">M13</f>
        <v>-1.6325000000000001</v>
      </c>
      <c r="O13" s="63">
        <f t="shared" si="0"/>
        <v>-1.6325000000000001</v>
      </c>
      <c r="P13" s="63">
        <f t="shared" si="0"/>
        <v>-1.6325000000000001</v>
      </c>
      <c r="Q13" s="63">
        <f t="shared" si="0"/>
        <v>-1.6325000000000001</v>
      </c>
      <c r="R13" s="63">
        <f t="shared" si="0"/>
        <v>-1.6325000000000001</v>
      </c>
      <c r="S13" s="63">
        <f t="shared" si="0"/>
        <v>-1.6325000000000001</v>
      </c>
      <c r="T13" s="63">
        <f t="shared" si="0"/>
        <v>-1.6325000000000001</v>
      </c>
      <c r="U13" s="63">
        <f t="shared" si="0"/>
        <v>-1.6325000000000001</v>
      </c>
      <c r="V13" s="63">
        <f t="shared" si="0"/>
        <v>-1.6325000000000001</v>
      </c>
      <c r="W13" s="63">
        <f t="shared" si="0"/>
        <v>-1.6325000000000001</v>
      </c>
      <c r="X13" s="63">
        <f t="shared" si="0"/>
        <v>-1.6325000000000001</v>
      </c>
      <c r="Y13" s="63">
        <f t="shared" si="0"/>
        <v>-1.6325000000000001</v>
      </c>
      <c r="Z13" s="63">
        <f t="shared" si="0"/>
        <v>-1.6325000000000001</v>
      </c>
      <c r="AA13" s="63">
        <f t="shared" si="0"/>
        <v>-1.6325000000000001</v>
      </c>
      <c r="AB13" s="63">
        <f t="shared" si="0"/>
        <v>-1.6325000000000001</v>
      </c>
      <c r="AC13" s="63">
        <f t="shared" si="0"/>
        <v>-1.6325000000000001</v>
      </c>
      <c r="AD13" s="63">
        <f t="shared" si="0"/>
        <v>-1.6325000000000001</v>
      </c>
      <c r="AE13" s="63">
        <f t="shared" si="0"/>
        <v>-1.6325000000000001</v>
      </c>
      <c r="AF13" s="63">
        <f t="shared" si="0"/>
        <v>-1.6325000000000001</v>
      </c>
      <c r="AG13" s="63">
        <f t="shared" si="0"/>
        <v>-1.6325000000000001</v>
      </c>
      <c r="AH13" s="63">
        <f t="shared" si="0"/>
        <v>-1.6325000000000001</v>
      </c>
      <c r="AI13" s="63">
        <f t="shared" si="0"/>
        <v>-1.6325000000000001</v>
      </c>
      <c r="AJ13" s="63">
        <f t="shared" si="0"/>
        <v>-1.6325000000000001</v>
      </c>
      <c r="AK13" s="63">
        <f t="shared" si="0"/>
        <v>-1.6325000000000001</v>
      </c>
      <c r="AL13" s="63">
        <f t="shared" si="0"/>
        <v>-1.6325000000000001</v>
      </c>
      <c r="AM13" s="63">
        <f t="shared" si="0"/>
        <v>-1.6325000000000001</v>
      </c>
      <c r="AN13" s="63">
        <f t="shared" si="0"/>
        <v>-1.6325000000000001</v>
      </c>
      <c r="AO13" s="63">
        <f t="shared" si="0"/>
        <v>-1.6325000000000001</v>
      </c>
      <c r="AP13" s="63">
        <f t="shared" si="0"/>
        <v>-1.6325000000000001</v>
      </c>
      <c r="AQ13" s="63">
        <f t="shared" si="0"/>
        <v>-1.6325000000000001</v>
      </c>
      <c r="AR13" s="63">
        <f t="shared" si="0"/>
        <v>-1.6325000000000001</v>
      </c>
      <c r="AS13" s="63">
        <f t="shared" si="0"/>
        <v>-1.6325000000000001</v>
      </c>
      <c r="AT13" s="63">
        <f t="shared" si="0"/>
        <v>-1.6325000000000001</v>
      </c>
      <c r="AU13" s="63">
        <f t="shared" si="0"/>
        <v>-1.6325000000000001</v>
      </c>
      <c r="AV13" s="63">
        <f t="shared" si="0"/>
        <v>-1.6325000000000001</v>
      </c>
      <c r="AW13" s="63">
        <f t="shared" si="0"/>
        <v>-1.6325000000000001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-0.41319999999999996</v>
      </c>
      <c r="F18" s="60">
        <f t="shared" ref="F18:AW18" si="1">SUM(F13:F17)</f>
        <v>-0.57469999999999999</v>
      </c>
      <c r="G18" s="60">
        <f t="shared" si="1"/>
        <v>-0.66420000000000012</v>
      </c>
      <c r="H18" s="60">
        <f t="shared" si="1"/>
        <v>-0.75450000000000006</v>
      </c>
      <c r="I18" s="60">
        <f t="shared" si="1"/>
        <v>-0.86380000000000001</v>
      </c>
      <c r="J18" s="60">
        <f t="shared" si="1"/>
        <v>-0.95130000000000003</v>
      </c>
      <c r="K18" s="60">
        <f t="shared" si="1"/>
        <v>-0.96350000000000002</v>
      </c>
      <c r="L18" s="60">
        <f t="shared" si="1"/>
        <v>-1.6325000000000001</v>
      </c>
      <c r="M18" s="60">
        <f t="shared" si="1"/>
        <v>-1.6325000000000001</v>
      </c>
      <c r="N18" s="60">
        <f t="shared" si="1"/>
        <v>-1.6325000000000001</v>
      </c>
      <c r="O18" s="60">
        <f t="shared" si="1"/>
        <v>-1.6325000000000001</v>
      </c>
      <c r="P18" s="60">
        <f t="shared" si="1"/>
        <v>-1.6325000000000001</v>
      </c>
      <c r="Q18" s="60">
        <f t="shared" si="1"/>
        <v>-1.6325000000000001</v>
      </c>
      <c r="R18" s="60">
        <f t="shared" si="1"/>
        <v>-1.6325000000000001</v>
      </c>
      <c r="S18" s="60">
        <f t="shared" si="1"/>
        <v>-1.6325000000000001</v>
      </c>
      <c r="T18" s="60">
        <f t="shared" si="1"/>
        <v>-1.6325000000000001</v>
      </c>
      <c r="U18" s="60">
        <f t="shared" si="1"/>
        <v>-1.6325000000000001</v>
      </c>
      <c r="V18" s="60">
        <f t="shared" si="1"/>
        <v>-1.6325000000000001</v>
      </c>
      <c r="W18" s="60">
        <f t="shared" si="1"/>
        <v>-1.6325000000000001</v>
      </c>
      <c r="X18" s="60">
        <f t="shared" si="1"/>
        <v>-1.6325000000000001</v>
      </c>
      <c r="Y18" s="60">
        <f t="shared" si="1"/>
        <v>-1.6325000000000001</v>
      </c>
      <c r="Z18" s="60">
        <f t="shared" si="1"/>
        <v>-1.6325000000000001</v>
      </c>
      <c r="AA18" s="60">
        <f t="shared" si="1"/>
        <v>-1.6325000000000001</v>
      </c>
      <c r="AB18" s="60">
        <f t="shared" si="1"/>
        <v>-1.6325000000000001</v>
      </c>
      <c r="AC18" s="60">
        <f t="shared" si="1"/>
        <v>-1.6325000000000001</v>
      </c>
      <c r="AD18" s="60">
        <f t="shared" si="1"/>
        <v>-1.6325000000000001</v>
      </c>
      <c r="AE18" s="60">
        <f t="shared" si="1"/>
        <v>-1.6325000000000001</v>
      </c>
      <c r="AF18" s="60">
        <f t="shared" si="1"/>
        <v>-1.6325000000000001</v>
      </c>
      <c r="AG18" s="60">
        <f t="shared" si="1"/>
        <v>-1.6325000000000001</v>
      </c>
      <c r="AH18" s="60">
        <f t="shared" si="1"/>
        <v>-1.6325000000000001</v>
      </c>
      <c r="AI18" s="60">
        <f t="shared" si="1"/>
        <v>-1.6325000000000001</v>
      </c>
      <c r="AJ18" s="60">
        <f t="shared" si="1"/>
        <v>-1.6325000000000001</v>
      </c>
      <c r="AK18" s="60">
        <f t="shared" si="1"/>
        <v>-1.6325000000000001</v>
      </c>
      <c r="AL18" s="60">
        <f t="shared" si="1"/>
        <v>-1.6325000000000001</v>
      </c>
      <c r="AM18" s="60">
        <f t="shared" si="1"/>
        <v>-1.6325000000000001</v>
      </c>
      <c r="AN18" s="60">
        <f t="shared" si="1"/>
        <v>-1.6325000000000001</v>
      </c>
      <c r="AO18" s="60">
        <f t="shared" si="1"/>
        <v>-1.6325000000000001</v>
      </c>
      <c r="AP18" s="60">
        <f t="shared" si="1"/>
        <v>-1.6325000000000001</v>
      </c>
      <c r="AQ18" s="60">
        <f t="shared" si="1"/>
        <v>-1.6325000000000001</v>
      </c>
      <c r="AR18" s="60">
        <f t="shared" si="1"/>
        <v>-1.6325000000000001</v>
      </c>
      <c r="AS18" s="60">
        <f t="shared" si="1"/>
        <v>-1.6325000000000001</v>
      </c>
      <c r="AT18" s="60">
        <f t="shared" si="1"/>
        <v>-1.6325000000000001</v>
      </c>
      <c r="AU18" s="60">
        <f t="shared" si="1"/>
        <v>-1.6325000000000001</v>
      </c>
      <c r="AV18" s="60">
        <f t="shared" si="1"/>
        <v>-1.6325000000000001</v>
      </c>
      <c r="AW18" s="60">
        <f t="shared" si="1"/>
        <v>-1.6325000000000001</v>
      </c>
      <c r="AX18" s="62"/>
      <c r="AY18" s="62"/>
      <c r="AZ18" s="62"/>
      <c r="BA18" s="62"/>
      <c r="BB18" s="62"/>
      <c r="BC18" s="62"/>
      <c r="BD18" s="62"/>
    </row>
    <row r="19" spans="1:56" x14ac:dyDescent="0.3">
      <c r="A19" s="178" t="s">
        <v>301</v>
      </c>
      <c r="B19" s="62" t="s">
        <v>189</v>
      </c>
      <c r="C19" s="8" t="s">
        <v>304</v>
      </c>
      <c r="D19" s="9" t="s">
        <v>40</v>
      </c>
      <c r="E19" s="34">
        <f>-'Baseline scenario'!E7</f>
        <v>0.41069999999999995</v>
      </c>
      <c r="F19" s="34">
        <f>-'Baseline scenario'!F7</f>
        <v>0.55389999999999995</v>
      </c>
      <c r="G19" s="34">
        <f>-'Baseline scenario'!G7</f>
        <v>0.60810000000000008</v>
      </c>
      <c r="H19" s="34">
        <f>-'Baseline scenario'!H7</f>
        <v>0.64560000000000006</v>
      </c>
      <c r="I19" s="34">
        <f>-'Baseline scenario'!I7</f>
        <v>0.69120000000000004</v>
      </c>
      <c r="J19" s="34">
        <f>-'Baseline scenario'!J7</f>
        <v>0.70789999999999997</v>
      </c>
      <c r="K19" s="34">
        <f>-'Baseline scenario'!K7</f>
        <v>0.72009999999999996</v>
      </c>
      <c r="L19" s="34">
        <f>-'Baseline scenario'!L7</f>
        <v>1.3891</v>
      </c>
      <c r="M19" s="34">
        <f>-'Baseline scenario'!M7</f>
        <v>1.3891</v>
      </c>
      <c r="N19" s="34">
        <f>-'Baseline scenario'!N7</f>
        <v>1.3891</v>
      </c>
      <c r="O19" s="34">
        <f>-'Baseline scenario'!O7</f>
        <v>1.3891</v>
      </c>
      <c r="P19" s="34">
        <f>-'Baseline scenario'!P7</f>
        <v>1.3891</v>
      </c>
      <c r="Q19" s="34">
        <f>-'Baseline scenario'!Q7</f>
        <v>1.3891</v>
      </c>
      <c r="R19" s="34">
        <f>-'Baseline scenario'!R7</f>
        <v>1.3891</v>
      </c>
      <c r="S19" s="34">
        <f>-'Baseline scenario'!S7</f>
        <v>1.3891</v>
      </c>
      <c r="T19" s="34">
        <f>-'Baseline scenario'!T7</f>
        <v>1.3891</v>
      </c>
      <c r="U19" s="34">
        <f>-'Baseline scenario'!U7</f>
        <v>1.3891</v>
      </c>
      <c r="V19" s="34">
        <f>-'Baseline scenario'!V7</f>
        <v>1.3891</v>
      </c>
      <c r="W19" s="34">
        <f>-'Baseline scenario'!W7</f>
        <v>1.3891</v>
      </c>
      <c r="X19" s="34">
        <f>-'Baseline scenario'!X7</f>
        <v>1.3891</v>
      </c>
      <c r="Y19" s="34">
        <f>-'Baseline scenario'!Y7</f>
        <v>1.3891</v>
      </c>
      <c r="Z19" s="34">
        <f>-'Baseline scenario'!Z7</f>
        <v>1.3891</v>
      </c>
      <c r="AA19" s="34">
        <f>-'Baseline scenario'!AA7</f>
        <v>1.3891</v>
      </c>
      <c r="AB19" s="34">
        <f>-'Baseline scenario'!AB7</f>
        <v>1.3891</v>
      </c>
      <c r="AC19" s="34">
        <f>-'Baseline scenario'!AC7</f>
        <v>1.3891</v>
      </c>
      <c r="AD19" s="34">
        <f>-'Baseline scenario'!AD7</f>
        <v>1.3891</v>
      </c>
      <c r="AE19" s="34">
        <f>-'Baseline scenario'!AE7</f>
        <v>1.3891</v>
      </c>
      <c r="AF19" s="34">
        <f>-'Baseline scenario'!AF7</f>
        <v>1.3891</v>
      </c>
      <c r="AG19" s="34">
        <f>-'Baseline scenario'!AG7</f>
        <v>1.3891</v>
      </c>
      <c r="AH19" s="34">
        <f>-'Baseline scenario'!AH7</f>
        <v>1.3891</v>
      </c>
      <c r="AI19" s="34">
        <f>-'Baseline scenario'!AI7</f>
        <v>1.3891</v>
      </c>
      <c r="AJ19" s="34">
        <f>-'Baseline scenario'!AJ7</f>
        <v>1.3891</v>
      </c>
      <c r="AK19" s="34">
        <f>-'Baseline scenario'!AK7</f>
        <v>1.3891</v>
      </c>
      <c r="AL19" s="34">
        <f>-'Baseline scenario'!AL7</f>
        <v>1.3891</v>
      </c>
      <c r="AM19" s="34">
        <f>-'Baseline scenario'!AM7</f>
        <v>1.3891</v>
      </c>
      <c r="AN19" s="34">
        <f>-'Baseline scenario'!AN7</f>
        <v>1.3891</v>
      </c>
      <c r="AO19" s="34">
        <f>-'Baseline scenario'!AO7</f>
        <v>1.3891</v>
      </c>
      <c r="AP19" s="34">
        <f>-'Baseline scenario'!AP7</f>
        <v>1.3891</v>
      </c>
      <c r="AQ19" s="34">
        <f>-'Baseline scenario'!AQ7</f>
        <v>1.3891</v>
      </c>
      <c r="AR19" s="34">
        <f>-'Baseline scenario'!AR7</f>
        <v>1.3891</v>
      </c>
      <c r="AS19" s="34">
        <f>-'Baseline scenario'!AS7</f>
        <v>1.3891</v>
      </c>
      <c r="AT19" s="34">
        <f>-'Baseline scenario'!AT7</f>
        <v>1.3891</v>
      </c>
      <c r="AU19" s="34">
        <f>-'Baseline scenario'!AU7</f>
        <v>1.3891</v>
      </c>
      <c r="AV19" s="34">
        <f>-'Baseline scenario'!AV7</f>
        <v>1.3891</v>
      </c>
      <c r="AW19" s="34">
        <f>-'Baseline scenario'!AW7</f>
        <v>1.3891</v>
      </c>
      <c r="AX19" s="34"/>
      <c r="AY19" s="34"/>
      <c r="AZ19" s="34"/>
      <c r="BA19" s="34"/>
      <c r="BB19" s="34"/>
      <c r="BC19" s="34"/>
      <c r="BD19" s="34"/>
    </row>
    <row r="20" spans="1:56" x14ac:dyDescent="0.3">
      <c r="A20" s="178"/>
      <c r="B20" s="62" t="s">
        <v>159</v>
      </c>
      <c r="C20" s="8" t="s">
        <v>360</v>
      </c>
      <c r="D20" s="9" t="s">
        <v>40</v>
      </c>
      <c r="E20" s="34">
        <v>0</v>
      </c>
      <c r="F20" s="34">
        <v>0</v>
      </c>
      <c r="G20" s="34">
        <v>0</v>
      </c>
      <c r="H20" s="34">
        <v>0</v>
      </c>
      <c r="I20" s="34">
        <v>0</v>
      </c>
      <c r="J20" s="34">
        <v>0.15</v>
      </c>
      <c r="K20" s="34">
        <v>0.24</v>
      </c>
      <c r="L20" s="34">
        <v>0.3</v>
      </c>
      <c r="M20" s="34">
        <f>L20</f>
        <v>0.3</v>
      </c>
      <c r="N20" s="34">
        <f t="shared" ref="N20:AW20" si="2">M20</f>
        <v>0.3</v>
      </c>
      <c r="O20" s="34">
        <f t="shared" si="2"/>
        <v>0.3</v>
      </c>
      <c r="P20" s="34">
        <f t="shared" si="2"/>
        <v>0.3</v>
      </c>
      <c r="Q20" s="34">
        <f t="shared" si="2"/>
        <v>0.3</v>
      </c>
      <c r="R20" s="34">
        <f t="shared" si="2"/>
        <v>0.3</v>
      </c>
      <c r="S20" s="34">
        <f t="shared" si="2"/>
        <v>0.3</v>
      </c>
      <c r="T20" s="34">
        <f t="shared" si="2"/>
        <v>0.3</v>
      </c>
      <c r="U20" s="34">
        <f t="shared" si="2"/>
        <v>0.3</v>
      </c>
      <c r="V20" s="34">
        <f t="shared" si="2"/>
        <v>0.3</v>
      </c>
      <c r="W20" s="34">
        <f t="shared" si="2"/>
        <v>0.3</v>
      </c>
      <c r="X20" s="34">
        <f t="shared" si="2"/>
        <v>0.3</v>
      </c>
      <c r="Y20" s="34">
        <f t="shared" si="2"/>
        <v>0.3</v>
      </c>
      <c r="Z20" s="34">
        <f t="shared" si="2"/>
        <v>0.3</v>
      </c>
      <c r="AA20" s="34">
        <f t="shared" si="2"/>
        <v>0.3</v>
      </c>
      <c r="AB20" s="34">
        <f t="shared" si="2"/>
        <v>0.3</v>
      </c>
      <c r="AC20" s="34">
        <f t="shared" si="2"/>
        <v>0.3</v>
      </c>
      <c r="AD20" s="34">
        <f t="shared" si="2"/>
        <v>0.3</v>
      </c>
      <c r="AE20" s="34">
        <f t="shared" si="2"/>
        <v>0.3</v>
      </c>
      <c r="AF20" s="34">
        <f t="shared" si="2"/>
        <v>0.3</v>
      </c>
      <c r="AG20" s="34">
        <f t="shared" si="2"/>
        <v>0.3</v>
      </c>
      <c r="AH20" s="34">
        <f t="shared" si="2"/>
        <v>0.3</v>
      </c>
      <c r="AI20" s="34">
        <f t="shared" si="2"/>
        <v>0.3</v>
      </c>
      <c r="AJ20" s="34">
        <f t="shared" si="2"/>
        <v>0.3</v>
      </c>
      <c r="AK20" s="34">
        <f t="shared" si="2"/>
        <v>0.3</v>
      </c>
      <c r="AL20" s="34">
        <f t="shared" si="2"/>
        <v>0.3</v>
      </c>
      <c r="AM20" s="34">
        <f t="shared" si="2"/>
        <v>0.3</v>
      </c>
      <c r="AN20" s="34">
        <f t="shared" si="2"/>
        <v>0.3</v>
      </c>
      <c r="AO20" s="34">
        <f t="shared" si="2"/>
        <v>0.3</v>
      </c>
      <c r="AP20" s="34">
        <f t="shared" si="2"/>
        <v>0.3</v>
      </c>
      <c r="AQ20" s="34">
        <f t="shared" si="2"/>
        <v>0.3</v>
      </c>
      <c r="AR20" s="34">
        <f t="shared" si="2"/>
        <v>0.3</v>
      </c>
      <c r="AS20" s="34">
        <f t="shared" si="2"/>
        <v>0.3</v>
      </c>
      <c r="AT20" s="34">
        <f t="shared" si="2"/>
        <v>0.3</v>
      </c>
      <c r="AU20" s="34">
        <f t="shared" si="2"/>
        <v>0.3</v>
      </c>
      <c r="AV20" s="34">
        <f t="shared" si="2"/>
        <v>0.3</v>
      </c>
      <c r="AW20" s="34">
        <f t="shared" si="2"/>
        <v>0.3</v>
      </c>
      <c r="AX20" s="34"/>
      <c r="AY20" s="34"/>
      <c r="AZ20" s="34"/>
      <c r="BA20" s="34"/>
      <c r="BB20" s="34"/>
      <c r="BC20" s="34"/>
      <c r="BD20" s="34"/>
    </row>
    <row r="21" spans="1:56" x14ac:dyDescent="0.3">
      <c r="A21" s="178"/>
      <c r="B21" s="62" t="s">
        <v>320</v>
      </c>
      <c r="C21" s="8" t="s">
        <v>361</v>
      </c>
      <c r="D21" s="9" t="s">
        <v>40</v>
      </c>
      <c r="E21" s="34">
        <v>0</v>
      </c>
      <c r="F21" s="34">
        <v>0</v>
      </c>
      <c r="G21" s="34">
        <v>0</v>
      </c>
      <c r="H21" s="34">
        <v>0</v>
      </c>
      <c r="I21" s="34">
        <v>0</v>
      </c>
      <c r="J21" s="34">
        <v>0.17</v>
      </c>
      <c r="K21" s="34">
        <v>0.28000000000000003</v>
      </c>
      <c r="L21" s="34">
        <v>0.34</v>
      </c>
      <c r="M21" s="34">
        <f>L21</f>
        <v>0.34</v>
      </c>
      <c r="N21" s="34">
        <f t="shared" ref="N21:AW22" si="3">M21</f>
        <v>0.34</v>
      </c>
      <c r="O21" s="34">
        <f t="shared" si="3"/>
        <v>0.34</v>
      </c>
      <c r="P21" s="34">
        <f t="shared" si="3"/>
        <v>0.34</v>
      </c>
      <c r="Q21" s="34">
        <f t="shared" si="3"/>
        <v>0.34</v>
      </c>
      <c r="R21" s="34">
        <f t="shared" si="3"/>
        <v>0.34</v>
      </c>
      <c r="S21" s="34">
        <f t="shared" si="3"/>
        <v>0.34</v>
      </c>
      <c r="T21" s="34">
        <f t="shared" si="3"/>
        <v>0.34</v>
      </c>
      <c r="U21" s="34">
        <f t="shared" si="3"/>
        <v>0.34</v>
      </c>
      <c r="V21" s="34">
        <f t="shared" si="3"/>
        <v>0.34</v>
      </c>
      <c r="W21" s="34">
        <f t="shared" si="3"/>
        <v>0.34</v>
      </c>
      <c r="X21" s="34">
        <f t="shared" si="3"/>
        <v>0.34</v>
      </c>
      <c r="Y21" s="34">
        <f t="shared" si="3"/>
        <v>0.34</v>
      </c>
      <c r="Z21" s="34">
        <f t="shared" si="3"/>
        <v>0.34</v>
      </c>
      <c r="AA21" s="34">
        <f t="shared" si="3"/>
        <v>0.34</v>
      </c>
      <c r="AB21" s="34">
        <f t="shared" si="3"/>
        <v>0.34</v>
      </c>
      <c r="AC21" s="34">
        <f t="shared" si="3"/>
        <v>0.34</v>
      </c>
      <c r="AD21" s="34">
        <f t="shared" si="3"/>
        <v>0.34</v>
      </c>
      <c r="AE21" s="34">
        <f t="shared" si="3"/>
        <v>0.34</v>
      </c>
      <c r="AF21" s="34">
        <f t="shared" si="3"/>
        <v>0.34</v>
      </c>
      <c r="AG21" s="34">
        <f t="shared" si="3"/>
        <v>0.34</v>
      </c>
      <c r="AH21" s="34">
        <f t="shared" si="3"/>
        <v>0.34</v>
      </c>
      <c r="AI21" s="34">
        <f t="shared" si="3"/>
        <v>0.34</v>
      </c>
      <c r="AJ21" s="34">
        <f t="shared" si="3"/>
        <v>0.34</v>
      </c>
      <c r="AK21" s="34">
        <f t="shared" si="3"/>
        <v>0.34</v>
      </c>
      <c r="AL21" s="34">
        <f t="shared" si="3"/>
        <v>0.34</v>
      </c>
      <c r="AM21" s="34">
        <f t="shared" si="3"/>
        <v>0.34</v>
      </c>
      <c r="AN21" s="34">
        <f t="shared" si="3"/>
        <v>0.34</v>
      </c>
      <c r="AO21" s="34">
        <f t="shared" si="3"/>
        <v>0.34</v>
      </c>
      <c r="AP21" s="34">
        <f t="shared" si="3"/>
        <v>0.34</v>
      </c>
      <c r="AQ21" s="34">
        <f t="shared" si="3"/>
        <v>0.34</v>
      </c>
      <c r="AR21" s="34">
        <f t="shared" si="3"/>
        <v>0.34</v>
      </c>
      <c r="AS21" s="34">
        <f t="shared" si="3"/>
        <v>0.34</v>
      </c>
      <c r="AT21" s="34">
        <f t="shared" si="3"/>
        <v>0.34</v>
      </c>
      <c r="AU21" s="34">
        <f t="shared" si="3"/>
        <v>0.34</v>
      </c>
      <c r="AV21" s="34">
        <f t="shared" si="3"/>
        <v>0.34</v>
      </c>
      <c r="AW21" s="34">
        <f t="shared" si="3"/>
        <v>0.34</v>
      </c>
      <c r="AX21" s="34"/>
      <c r="AY21" s="34"/>
      <c r="AZ21" s="34"/>
      <c r="BA21" s="34"/>
      <c r="BB21" s="34"/>
      <c r="BC21" s="34"/>
      <c r="BD21" s="34"/>
    </row>
    <row r="22" spans="1:56" x14ac:dyDescent="0.3">
      <c r="A22" s="178"/>
      <c r="B22" s="62" t="s">
        <v>159</v>
      </c>
      <c r="C22" s="61" t="s">
        <v>344</v>
      </c>
      <c r="D22" s="9" t="s">
        <v>40</v>
      </c>
      <c r="E22" s="34">
        <v>0</v>
      </c>
      <c r="F22" s="34">
        <v>0</v>
      </c>
      <c r="G22" s="34">
        <v>0</v>
      </c>
      <c r="H22" s="34">
        <v>0</v>
      </c>
      <c r="I22" s="34">
        <v>0</v>
      </c>
      <c r="J22" s="34">
        <v>0.35</v>
      </c>
      <c r="K22" s="34">
        <v>0.35</v>
      </c>
      <c r="L22" s="34">
        <v>0.35</v>
      </c>
      <c r="M22" s="34">
        <v>0.36749999999999999</v>
      </c>
      <c r="N22" s="34">
        <v>0.38587499999999997</v>
      </c>
      <c r="O22" s="34">
        <v>0.40516874999999997</v>
      </c>
      <c r="P22" s="34">
        <v>0.42542718749999997</v>
      </c>
      <c r="Q22" s="34">
        <v>0.44669854687499999</v>
      </c>
      <c r="R22" s="34">
        <v>0.46903347421874997</v>
      </c>
      <c r="S22" s="34">
        <v>0.49248514792968745</v>
      </c>
      <c r="T22" s="34">
        <v>0.49740999940898434</v>
      </c>
      <c r="U22" s="34">
        <v>0.50238409940307416</v>
      </c>
      <c r="V22" s="34">
        <v>0.50740794039710491</v>
      </c>
      <c r="W22" s="34">
        <v>0.51248201980107599</v>
      </c>
      <c r="X22" s="34">
        <v>0.51760683999908674</v>
      </c>
      <c r="Y22" s="34">
        <f>X22</f>
        <v>0.51760683999908674</v>
      </c>
      <c r="Z22" s="34">
        <f t="shared" si="3"/>
        <v>0.51760683999908674</v>
      </c>
      <c r="AA22" s="34">
        <f t="shared" si="3"/>
        <v>0.51760683999908674</v>
      </c>
      <c r="AB22" s="34">
        <f t="shared" si="3"/>
        <v>0.51760683999908674</v>
      </c>
      <c r="AC22" s="34">
        <f t="shared" si="3"/>
        <v>0.51760683999908674</v>
      </c>
      <c r="AD22" s="34">
        <f t="shared" si="3"/>
        <v>0.51760683999908674</v>
      </c>
      <c r="AE22" s="34">
        <f t="shared" si="3"/>
        <v>0.51760683999908674</v>
      </c>
      <c r="AF22" s="34">
        <f t="shared" si="3"/>
        <v>0.51760683999908674</v>
      </c>
      <c r="AG22" s="34">
        <f t="shared" si="3"/>
        <v>0.51760683999908674</v>
      </c>
      <c r="AH22" s="34">
        <f t="shared" si="3"/>
        <v>0.51760683999908674</v>
      </c>
      <c r="AI22" s="34">
        <f t="shared" si="3"/>
        <v>0.51760683999908674</v>
      </c>
      <c r="AJ22" s="34">
        <f t="shared" si="3"/>
        <v>0.51760683999908674</v>
      </c>
      <c r="AK22" s="34">
        <f t="shared" si="3"/>
        <v>0.51760683999908674</v>
      </c>
      <c r="AL22" s="34">
        <f t="shared" si="3"/>
        <v>0.51760683999908674</v>
      </c>
      <c r="AM22" s="34">
        <f t="shared" si="3"/>
        <v>0.51760683999908674</v>
      </c>
      <c r="AN22" s="34">
        <f t="shared" si="3"/>
        <v>0.51760683999908674</v>
      </c>
      <c r="AO22" s="34">
        <f t="shared" si="3"/>
        <v>0.51760683999908674</v>
      </c>
      <c r="AP22" s="34">
        <f t="shared" si="3"/>
        <v>0.51760683999908674</v>
      </c>
      <c r="AQ22" s="34">
        <f t="shared" si="3"/>
        <v>0.51760683999908674</v>
      </c>
      <c r="AR22" s="34">
        <f t="shared" si="3"/>
        <v>0.51760683999908674</v>
      </c>
      <c r="AS22" s="34">
        <f t="shared" si="3"/>
        <v>0.51760683999908674</v>
      </c>
      <c r="AT22" s="34">
        <f t="shared" si="3"/>
        <v>0.51760683999908674</v>
      </c>
      <c r="AU22" s="34">
        <f t="shared" si="3"/>
        <v>0.51760683999908674</v>
      </c>
      <c r="AV22" s="34">
        <f t="shared" si="3"/>
        <v>0.51760683999908674</v>
      </c>
      <c r="AW22" s="34">
        <f t="shared" si="3"/>
        <v>0.51760683999908674</v>
      </c>
      <c r="AX22" s="34"/>
      <c r="AY22" s="34"/>
      <c r="AZ22" s="34"/>
      <c r="BA22" s="34"/>
      <c r="BB22" s="34"/>
      <c r="BC22" s="34"/>
      <c r="BD22" s="34"/>
    </row>
    <row r="23" spans="1:56" x14ac:dyDescent="0.3">
      <c r="A23" s="178"/>
      <c r="B23" s="62" t="s">
        <v>198</v>
      </c>
      <c r="C23" s="61"/>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C24" s="61"/>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0.41069999999999995</v>
      </c>
      <c r="F25" s="68">
        <f t="shared" ref="F25:AW25" si="4">SUM(F19:F24)</f>
        <v>0.55389999999999995</v>
      </c>
      <c r="G25" s="68">
        <f t="shared" si="4"/>
        <v>0.60810000000000008</v>
      </c>
      <c r="H25" s="68">
        <f t="shared" si="4"/>
        <v>0.64560000000000006</v>
      </c>
      <c r="I25" s="68">
        <f t="shared" si="4"/>
        <v>0.69120000000000004</v>
      </c>
      <c r="J25" s="68">
        <f t="shared" si="4"/>
        <v>1.3778999999999999</v>
      </c>
      <c r="K25" s="68">
        <f t="shared" si="4"/>
        <v>1.5901000000000001</v>
      </c>
      <c r="L25" s="68">
        <f t="shared" si="4"/>
        <v>2.3791000000000002</v>
      </c>
      <c r="M25" s="68">
        <f t="shared" si="4"/>
        <v>2.3966000000000003</v>
      </c>
      <c r="N25" s="68">
        <f t="shared" si="4"/>
        <v>2.4149750000000001</v>
      </c>
      <c r="O25" s="68">
        <f t="shared" si="4"/>
        <v>2.4342687500000002</v>
      </c>
      <c r="P25" s="68">
        <f t="shared" si="4"/>
        <v>2.4545271875000001</v>
      </c>
      <c r="Q25" s="68">
        <f t="shared" si="4"/>
        <v>2.4757985468750001</v>
      </c>
      <c r="R25" s="68">
        <f t="shared" si="4"/>
        <v>2.4981334742187502</v>
      </c>
      <c r="S25" s="68">
        <f t="shared" si="4"/>
        <v>2.5215851479296876</v>
      </c>
      <c r="T25" s="68">
        <f t="shared" si="4"/>
        <v>2.5265099994089844</v>
      </c>
      <c r="U25" s="68">
        <f t="shared" si="4"/>
        <v>2.5314840994030741</v>
      </c>
      <c r="V25" s="68">
        <f t="shared" si="4"/>
        <v>2.5365079403971049</v>
      </c>
      <c r="W25" s="68">
        <f t="shared" si="4"/>
        <v>2.5415820198010763</v>
      </c>
      <c r="X25" s="68">
        <f t="shared" si="4"/>
        <v>2.5467068399990866</v>
      </c>
      <c r="Y25" s="68">
        <f t="shared" si="4"/>
        <v>2.5467068399990866</v>
      </c>
      <c r="Z25" s="68">
        <f t="shared" si="4"/>
        <v>2.5467068399990866</v>
      </c>
      <c r="AA25" s="68">
        <f t="shared" si="4"/>
        <v>2.5467068399990866</v>
      </c>
      <c r="AB25" s="68">
        <f t="shared" si="4"/>
        <v>2.5467068399990866</v>
      </c>
      <c r="AC25" s="68">
        <f t="shared" si="4"/>
        <v>2.5467068399990866</v>
      </c>
      <c r="AD25" s="68">
        <f t="shared" si="4"/>
        <v>2.5467068399990866</v>
      </c>
      <c r="AE25" s="68">
        <f t="shared" si="4"/>
        <v>2.5467068399990866</v>
      </c>
      <c r="AF25" s="68">
        <f t="shared" si="4"/>
        <v>2.5467068399990866</v>
      </c>
      <c r="AG25" s="68">
        <f t="shared" si="4"/>
        <v>2.5467068399990866</v>
      </c>
      <c r="AH25" s="68">
        <f t="shared" si="4"/>
        <v>2.5467068399990866</v>
      </c>
      <c r="AI25" s="68">
        <f t="shared" si="4"/>
        <v>2.5467068399990866</v>
      </c>
      <c r="AJ25" s="68">
        <f t="shared" si="4"/>
        <v>2.5467068399990866</v>
      </c>
      <c r="AK25" s="68">
        <f t="shared" si="4"/>
        <v>2.5467068399990866</v>
      </c>
      <c r="AL25" s="68">
        <f t="shared" si="4"/>
        <v>2.5467068399990866</v>
      </c>
      <c r="AM25" s="68">
        <f t="shared" si="4"/>
        <v>2.5467068399990866</v>
      </c>
      <c r="AN25" s="68">
        <f t="shared" si="4"/>
        <v>2.5467068399990866</v>
      </c>
      <c r="AO25" s="68">
        <f t="shared" si="4"/>
        <v>2.5467068399990866</v>
      </c>
      <c r="AP25" s="68">
        <f t="shared" si="4"/>
        <v>2.5467068399990866</v>
      </c>
      <c r="AQ25" s="68">
        <f t="shared" si="4"/>
        <v>2.5467068399990866</v>
      </c>
      <c r="AR25" s="68">
        <f t="shared" si="4"/>
        <v>2.5467068399990866</v>
      </c>
      <c r="AS25" s="68">
        <f t="shared" si="4"/>
        <v>2.5467068399990866</v>
      </c>
      <c r="AT25" s="68">
        <f t="shared" si="4"/>
        <v>2.5467068399990866</v>
      </c>
      <c r="AU25" s="68">
        <f t="shared" si="4"/>
        <v>2.5467068399990866</v>
      </c>
      <c r="AV25" s="68">
        <f t="shared" si="4"/>
        <v>2.5467068399990866</v>
      </c>
      <c r="AW25" s="68">
        <f t="shared" si="4"/>
        <v>2.5467068399990866</v>
      </c>
      <c r="AX25" s="68">
        <f t="shared" ref="AX25:BD25" si="5">SUM(AX20:AX24)</f>
        <v>0</v>
      </c>
      <c r="AY25" s="68">
        <f t="shared" si="5"/>
        <v>0</v>
      </c>
      <c r="AZ25" s="68">
        <f t="shared" si="5"/>
        <v>0</v>
      </c>
      <c r="BA25" s="68">
        <f t="shared" si="5"/>
        <v>0</v>
      </c>
      <c r="BB25" s="68">
        <f t="shared" si="5"/>
        <v>0</v>
      </c>
      <c r="BC25" s="68">
        <f t="shared" si="5"/>
        <v>0</v>
      </c>
      <c r="BD25" s="68">
        <f t="shared" si="5"/>
        <v>0</v>
      </c>
    </row>
    <row r="26" spans="1:56" ht="15.75" thickBot="1" x14ac:dyDescent="0.35">
      <c r="A26" s="115"/>
      <c r="B26" s="58" t="s">
        <v>96</v>
      </c>
      <c r="C26" s="59" t="s">
        <v>94</v>
      </c>
      <c r="D26" s="58" t="s">
        <v>40</v>
      </c>
      <c r="E26" s="60">
        <f t="shared" ref="E26:AJ26" si="6">E18+E25</f>
        <v>-2.5000000000000022E-3</v>
      </c>
      <c r="F26" s="60">
        <f t="shared" si="6"/>
        <v>-2.0800000000000041E-2</v>
      </c>
      <c r="G26" s="60">
        <f t="shared" si="6"/>
        <v>-5.6100000000000039E-2</v>
      </c>
      <c r="H26" s="60">
        <f t="shared" si="6"/>
        <v>-0.1089</v>
      </c>
      <c r="I26" s="60">
        <f t="shared" si="6"/>
        <v>-0.17259999999999998</v>
      </c>
      <c r="J26" s="60">
        <f t="shared" si="6"/>
        <v>0.42659999999999987</v>
      </c>
      <c r="K26" s="60">
        <f t="shared" si="6"/>
        <v>0.62660000000000005</v>
      </c>
      <c r="L26" s="60">
        <f t="shared" si="6"/>
        <v>0.74660000000000015</v>
      </c>
      <c r="M26" s="60">
        <f t="shared" si="6"/>
        <v>0.76410000000000022</v>
      </c>
      <c r="N26" s="60">
        <f t="shared" si="6"/>
        <v>0.78247500000000003</v>
      </c>
      <c r="O26" s="60">
        <f t="shared" si="6"/>
        <v>0.80176875000000014</v>
      </c>
      <c r="P26" s="60">
        <f t="shared" si="6"/>
        <v>0.82202718750000003</v>
      </c>
      <c r="Q26" s="60">
        <f t="shared" si="6"/>
        <v>0.84329854687500005</v>
      </c>
      <c r="R26" s="60">
        <f t="shared" si="6"/>
        <v>0.86563347421875014</v>
      </c>
      <c r="S26" s="60">
        <f t="shared" si="6"/>
        <v>0.88908514792968751</v>
      </c>
      <c r="T26" s="60">
        <f t="shared" si="6"/>
        <v>0.89400999940898429</v>
      </c>
      <c r="U26" s="60">
        <f t="shared" si="6"/>
        <v>0.898984099403074</v>
      </c>
      <c r="V26" s="60">
        <f t="shared" si="6"/>
        <v>0.90400794039710486</v>
      </c>
      <c r="W26" s="60">
        <f t="shared" si="6"/>
        <v>0.90908201980107628</v>
      </c>
      <c r="X26" s="60">
        <f t="shared" si="6"/>
        <v>0.91420683999908658</v>
      </c>
      <c r="Y26" s="60">
        <f t="shared" si="6"/>
        <v>0.91420683999908658</v>
      </c>
      <c r="Z26" s="60">
        <f t="shared" si="6"/>
        <v>0.91420683999908658</v>
      </c>
      <c r="AA26" s="60">
        <f t="shared" si="6"/>
        <v>0.91420683999908658</v>
      </c>
      <c r="AB26" s="60">
        <f t="shared" si="6"/>
        <v>0.91420683999908658</v>
      </c>
      <c r="AC26" s="60">
        <f t="shared" si="6"/>
        <v>0.91420683999908658</v>
      </c>
      <c r="AD26" s="60">
        <f t="shared" si="6"/>
        <v>0.91420683999908658</v>
      </c>
      <c r="AE26" s="60">
        <f t="shared" si="6"/>
        <v>0.91420683999908658</v>
      </c>
      <c r="AF26" s="60">
        <f t="shared" si="6"/>
        <v>0.91420683999908658</v>
      </c>
      <c r="AG26" s="60">
        <f t="shared" si="6"/>
        <v>0.91420683999908658</v>
      </c>
      <c r="AH26" s="60">
        <f t="shared" si="6"/>
        <v>0.91420683999908658</v>
      </c>
      <c r="AI26" s="60">
        <f t="shared" si="6"/>
        <v>0.91420683999908658</v>
      </c>
      <c r="AJ26" s="60">
        <f t="shared" si="6"/>
        <v>0.91420683999908658</v>
      </c>
      <c r="AK26" s="60">
        <f t="shared" ref="AK26:BD26" si="7">AK18+AK25</f>
        <v>0.91420683999908658</v>
      </c>
      <c r="AL26" s="60">
        <f t="shared" si="7"/>
        <v>0.91420683999908658</v>
      </c>
      <c r="AM26" s="60">
        <f t="shared" si="7"/>
        <v>0.91420683999908658</v>
      </c>
      <c r="AN26" s="60">
        <f t="shared" si="7"/>
        <v>0.91420683999908658</v>
      </c>
      <c r="AO26" s="60">
        <f t="shared" si="7"/>
        <v>0.91420683999908658</v>
      </c>
      <c r="AP26" s="60">
        <f t="shared" si="7"/>
        <v>0.91420683999908658</v>
      </c>
      <c r="AQ26" s="60">
        <f t="shared" si="7"/>
        <v>0.91420683999908658</v>
      </c>
      <c r="AR26" s="60">
        <f t="shared" si="7"/>
        <v>0.91420683999908658</v>
      </c>
      <c r="AS26" s="60">
        <f t="shared" si="7"/>
        <v>0.91420683999908658</v>
      </c>
      <c r="AT26" s="60">
        <f t="shared" si="7"/>
        <v>0.91420683999908658</v>
      </c>
      <c r="AU26" s="60">
        <f t="shared" si="7"/>
        <v>0.91420683999908658</v>
      </c>
      <c r="AV26" s="60">
        <f t="shared" si="7"/>
        <v>0.91420683999908658</v>
      </c>
      <c r="AW26" s="60">
        <f t="shared" si="7"/>
        <v>0.91420683999908658</v>
      </c>
      <c r="AX26" s="60">
        <f t="shared" si="7"/>
        <v>0</v>
      </c>
      <c r="AY26" s="60">
        <f t="shared" si="7"/>
        <v>0</v>
      </c>
      <c r="AZ26" s="60">
        <f t="shared" si="7"/>
        <v>0</v>
      </c>
      <c r="BA26" s="60">
        <f t="shared" si="7"/>
        <v>0</v>
      </c>
      <c r="BB26" s="60">
        <f t="shared" si="7"/>
        <v>0</v>
      </c>
      <c r="BC26" s="60">
        <f t="shared" si="7"/>
        <v>0</v>
      </c>
      <c r="BD26" s="60">
        <f t="shared" si="7"/>
        <v>0</v>
      </c>
    </row>
    <row r="27" spans="1:56" x14ac:dyDescent="0.3">
      <c r="A27" s="116"/>
      <c r="B27" s="9" t="s">
        <v>13</v>
      </c>
      <c r="C27" s="8" t="s">
        <v>41</v>
      </c>
      <c r="D27" s="9" t="s">
        <v>42</v>
      </c>
      <c r="E27" s="10">
        <v>0.8</v>
      </c>
      <c r="F27" s="10">
        <f>E27</f>
        <v>0.8</v>
      </c>
      <c r="G27" s="10">
        <f t="shared" ref="G27:AW27" si="8">F27</f>
        <v>0.8</v>
      </c>
      <c r="H27" s="10">
        <f t="shared" si="8"/>
        <v>0.8</v>
      </c>
      <c r="I27" s="10">
        <f t="shared" si="8"/>
        <v>0.8</v>
      </c>
      <c r="J27" s="10">
        <f t="shared" si="8"/>
        <v>0.8</v>
      </c>
      <c r="K27" s="10">
        <f t="shared" si="8"/>
        <v>0.8</v>
      </c>
      <c r="L27" s="10">
        <f t="shared" si="8"/>
        <v>0.8</v>
      </c>
      <c r="M27" s="10">
        <f t="shared" si="8"/>
        <v>0.8</v>
      </c>
      <c r="N27" s="10">
        <f t="shared" si="8"/>
        <v>0.8</v>
      </c>
      <c r="O27" s="10">
        <f t="shared" si="8"/>
        <v>0.8</v>
      </c>
      <c r="P27" s="10">
        <f t="shared" si="8"/>
        <v>0.8</v>
      </c>
      <c r="Q27" s="10">
        <f t="shared" si="8"/>
        <v>0.8</v>
      </c>
      <c r="R27" s="10">
        <f t="shared" si="8"/>
        <v>0.8</v>
      </c>
      <c r="S27" s="10">
        <f t="shared" si="8"/>
        <v>0.8</v>
      </c>
      <c r="T27" s="10">
        <f t="shared" si="8"/>
        <v>0.8</v>
      </c>
      <c r="U27" s="10">
        <f t="shared" si="8"/>
        <v>0.8</v>
      </c>
      <c r="V27" s="10">
        <f t="shared" si="8"/>
        <v>0.8</v>
      </c>
      <c r="W27" s="10">
        <f t="shared" si="8"/>
        <v>0.8</v>
      </c>
      <c r="X27" s="10">
        <f t="shared" si="8"/>
        <v>0.8</v>
      </c>
      <c r="Y27" s="10">
        <f t="shared" si="8"/>
        <v>0.8</v>
      </c>
      <c r="Z27" s="10">
        <f t="shared" si="8"/>
        <v>0.8</v>
      </c>
      <c r="AA27" s="10">
        <f t="shared" si="8"/>
        <v>0.8</v>
      </c>
      <c r="AB27" s="10">
        <f t="shared" si="8"/>
        <v>0.8</v>
      </c>
      <c r="AC27" s="10">
        <f t="shared" si="8"/>
        <v>0.8</v>
      </c>
      <c r="AD27" s="10">
        <f t="shared" si="8"/>
        <v>0.8</v>
      </c>
      <c r="AE27" s="10">
        <f t="shared" si="8"/>
        <v>0.8</v>
      </c>
      <c r="AF27" s="10">
        <f t="shared" si="8"/>
        <v>0.8</v>
      </c>
      <c r="AG27" s="10">
        <f t="shared" si="8"/>
        <v>0.8</v>
      </c>
      <c r="AH27" s="10">
        <f t="shared" si="8"/>
        <v>0.8</v>
      </c>
      <c r="AI27" s="10">
        <f t="shared" si="8"/>
        <v>0.8</v>
      </c>
      <c r="AJ27" s="10">
        <f t="shared" si="8"/>
        <v>0.8</v>
      </c>
      <c r="AK27" s="10">
        <f t="shared" si="8"/>
        <v>0.8</v>
      </c>
      <c r="AL27" s="10">
        <f t="shared" si="8"/>
        <v>0.8</v>
      </c>
      <c r="AM27" s="10">
        <f t="shared" si="8"/>
        <v>0.8</v>
      </c>
      <c r="AN27" s="10">
        <f t="shared" si="8"/>
        <v>0.8</v>
      </c>
      <c r="AO27" s="10">
        <f t="shared" si="8"/>
        <v>0.8</v>
      </c>
      <c r="AP27" s="10">
        <f t="shared" si="8"/>
        <v>0.8</v>
      </c>
      <c r="AQ27" s="10">
        <f t="shared" si="8"/>
        <v>0.8</v>
      </c>
      <c r="AR27" s="10">
        <f t="shared" si="8"/>
        <v>0.8</v>
      </c>
      <c r="AS27" s="10">
        <f t="shared" si="8"/>
        <v>0.8</v>
      </c>
      <c r="AT27" s="10">
        <f t="shared" si="8"/>
        <v>0.8</v>
      </c>
      <c r="AU27" s="10">
        <f t="shared" si="8"/>
        <v>0.8</v>
      </c>
      <c r="AV27" s="10">
        <f t="shared" si="8"/>
        <v>0.8</v>
      </c>
      <c r="AW27" s="10">
        <f t="shared" si="8"/>
        <v>0.8</v>
      </c>
      <c r="AX27" s="11"/>
      <c r="AY27" s="11"/>
      <c r="AZ27" s="11"/>
      <c r="BA27" s="11"/>
      <c r="BB27" s="11"/>
      <c r="BC27" s="11"/>
      <c r="BD27" s="11"/>
    </row>
    <row r="28" spans="1:56" x14ac:dyDescent="0.3">
      <c r="A28" s="116"/>
      <c r="B28" s="9" t="s">
        <v>12</v>
      </c>
      <c r="C28" s="9" t="s">
        <v>43</v>
      </c>
      <c r="D28" s="9" t="s">
        <v>40</v>
      </c>
      <c r="E28" s="35">
        <f>E26*E27</f>
        <v>-2.0000000000000018E-3</v>
      </c>
      <c r="F28" s="35">
        <f t="shared" ref="F28:AW28" si="9">F26*F27</f>
        <v>-1.6640000000000033E-2</v>
      </c>
      <c r="G28" s="35">
        <f t="shared" si="9"/>
        <v>-4.4880000000000031E-2</v>
      </c>
      <c r="H28" s="35">
        <f t="shared" si="9"/>
        <v>-8.7120000000000003E-2</v>
      </c>
      <c r="I28" s="35">
        <f t="shared" si="9"/>
        <v>-0.13807999999999998</v>
      </c>
      <c r="J28" s="35">
        <f t="shared" si="9"/>
        <v>0.34127999999999992</v>
      </c>
      <c r="K28" s="35">
        <f t="shared" si="9"/>
        <v>0.50128000000000006</v>
      </c>
      <c r="L28" s="35">
        <f t="shared" si="9"/>
        <v>0.59728000000000014</v>
      </c>
      <c r="M28" s="35">
        <f t="shared" si="9"/>
        <v>0.61128000000000027</v>
      </c>
      <c r="N28" s="35">
        <f t="shared" si="9"/>
        <v>0.62598000000000009</v>
      </c>
      <c r="O28" s="35">
        <f t="shared" si="9"/>
        <v>0.64141500000000018</v>
      </c>
      <c r="P28" s="35">
        <f t="shared" si="9"/>
        <v>0.65762175000000012</v>
      </c>
      <c r="Q28" s="35">
        <f t="shared" si="9"/>
        <v>0.67463883750000009</v>
      </c>
      <c r="R28" s="35">
        <f t="shared" si="9"/>
        <v>0.69250677937500016</v>
      </c>
      <c r="S28" s="35">
        <f t="shared" si="9"/>
        <v>0.71126811834375003</v>
      </c>
      <c r="T28" s="35">
        <f t="shared" si="9"/>
        <v>0.7152079995271875</v>
      </c>
      <c r="U28" s="35">
        <f t="shared" si="9"/>
        <v>0.7191872795224592</v>
      </c>
      <c r="V28" s="35">
        <f t="shared" si="9"/>
        <v>0.72320635231768393</v>
      </c>
      <c r="W28" s="35">
        <f t="shared" si="9"/>
        <v>0.72726561584086102</v>
      </c>
      <c r="X28" s="35">
        <f t="shared" si="9"/>
        <v>0.73136547199926927</v>
      </c>
      <c r="Y28" s="35">
        <f t="shared" si="9"/>
        <v>0.73136547199926927</v>
      </c>
      <c r="Z28" s="35">
        <f t="shared" si="9"/>
        <v>0.73136547199926927</v>
      </c>
      <c r="AA28" s="35">
        <f t="shared" si="9"/>
        <v>0.73136547199926927</v>
      </c>
      <c r="AB28" s="35">
        <f t="shared" si="9"/>
        <v>0.73136547199926927</v>
      </c>
      <c r="AC28" s="35">
        <f t="shared" si="9"/>
        <v>0.73136547199926927</v>
      </c>
      <c r="AD28" s="35">
        <f t="shared" si="9"/>
        <v>0.73136547199926927</v>
      </c>
      <c r="AE28" s="35">
        <f t="shared" si="9"/>
        <v>0.73136547199926927</v>
      </c>
      <c r="AF28" s="35">
        <f t="shared" si="9"/>
        <v>0.73136547199926927</v>
      </c>
      <c r="AG28" s="35">
        <f t="shared" si="9"/>
        <v>0.73136547199926927</v>
      </c>
      <c r="AH28" s="35">
        <f t="shared" si="9"/>
        <v>0.73136547199926927</v>
      </c>
      <c r="AI28" s="35">
        <f t="shared" si="9"/>
        <v>0.73136547199926927</v>
      </c>
      <c r="AJ28" s="35">
        <f t="shared" si="9"/>
        <v>0.73136547199926927</v>
      </c>
      <c r="AK28" s="35">
        <f t="shared" si="9"/>
        <v>0.73136547199926927</v>
      </c>
      <c r="AL28" s="35">
        <f t="shared" si="9"/>
        <v>0.73136547199926927</v>
      </c>
      <c r="AM28" s="35">
        <f t="shared" si="9"/>
        <v>0.73136547199926927</v>
      </c>
      <c r="AN28" s="35">
        <f t="shared" si="9"/>
        <v>0.73136547199926927</v>
      </c>
      <c r="AO28" s="35">
        <f t="shared" si="9"/>
        <v>0.73136547199926927</v>
      </c>
      <c r="AP28" s="35">
        <f t="shared" si="9"/>
        <v>0.73136547199926927</v>
      </c>
      <c r="AQ28" s="35">
        <f t="shared" si="9"/>
        <v>0.73136547199926927</v>
      </c>
      <c r="AR28" s="35">
        <f t="shared" si="9"/>
        <v>0.73136547199926927</v>
      </c>
      <c r="AS28" s="35">
        <f t="shared" si="9"/>
        <v>0.73136547199926927</v>
      </c>
      <c r="AT28" s="35">
        <f t="shared" si="9"/>
        <v>0.73136547199926927</v>
      </c>
      <c r="AU28" s="35">
        <f t="shared" si="9"/>
        <v>0.73136547199926927</v>
      </c>
      <c r="AV28" s="35">
        <f t="shared" si="9"/>
        <v>0.73136547199926927</v>
      </c>
      <c r="AW28" s="35">
        <f t="shared" si="9"/>
        <v>0.73136547199926927</v>
      </c>
      <c r="AX28" s="35"/>
      <c r="AY28" s="35"/>
      <c r="AZ28" s="35"/>
      <c r="BA28" s="35"/>
      <c r="BB28" s="35"/>
      <c r="BC28" s="35"/>
      <c r="BD28" s="35"/>
    </row>
    <row r="29" spans="1:56" x14ac:dyDescent="0.3">
      <c r="A29" s="116"/>
      <c r="B29" s="9" t="s">
        <v>93</v>
      </c>
      <c r="C29" s="11" t="s">
        <v>44</v>
      </c>
      <c r="D29" s="9" t="s">
        <v>40</v>
      </c>
      <c r="E29" s="35">
        <f>E26-E28</f>
        <v>-5.0000000000000044E-4</v>
      </c>
      <c r="F29" s="35">
        <f t="shared" ref="F29:AW29" si="10">F26-F28</f>
        <v>-4.1600000000000074E-3</v>
      </c>
      <c r="G29" s="35">
        <f t="shared" si="10"/>
        <v>-1.1220000000000008E-2</v>
      </c>
      <c r="H29" s="35">
        <f t="shared" si="10"/>
        <v>-2.1779999999999994E-2</v>
      </c>
      <c r="I29" s="35">
        <f t="shared" si="10"/>
        <v>-3.4519999999999995E-2</v>
      </c>
      <c r="J29" s="35">
        <f t="shared" si="10"/>
        <v>8.5319999999999951E-2</v>
      </c>
      <c r="K29" s="35">
        <f t="shared" si="10"/>
        <v>0.12531999999999999</v>
      </c>
      <c r="L29" s="35">
        <f t="shared" si="10"/>
        <v>0.14932000000000001</v>
      </c>
      <c r="M29" s="35">
        <f t="shared" si="10"/>
        <v>0.15281999999999996</v>
      </c>
      <c r="N29" s="35">
        <f t="shared" si="10"/>
        <v>0.15649499999999994</v>
      </c>
      <c r="O29" s="35">
        <f t="shared" si="10"/>
        <v>0.16035374999999996</v>
      </c>
      <c r="P29" s="35">
        <f t="shared" si="10"/>
        <v>0.16440543749999992</v>
      </c>
      <c r="Q29" s="35">
        <f t="shared" si="10"/>
        <v>0.16865970937499997</v>
      </c>
      <c r="R29" s="35">
        <f t="shared" si="10"/>
        <v>0.17312669484374998</v>
      </c>
      <c r="S29" s="35">
        <f t="shared" si="10"/>
        <v>0.17781702958593748</v>
      </c>
      <c r="T29" s="35">
        <f t="shared" si="10"/>
        <v>0.17880199988179679</v>
      </c>
      <c r="U29" s="35">
        <f t="shared" si="10"/>
        <v>0.1797968198806148</v>
      </c>
      <c r="V29" s="35">
        <f t="shared" si="10"/>
        <v>0.18080158807942093</v>
      </c>
      <c r="W29" s="35">
        <f t="shared" si="10"/>
        <v>0.18181640396021526</v>
      </c>
      <c r="X29" s="35">
        <f t="shared" si="10"/>
        <v>0.18284136799981732</v>
      </c>
      <c r="Y29" s="35">
        <f t="shared" si="10"/>
        <v>0.18284136799981732</v>
      </c>
      <c r="Z29" s="35">
        <f t="shared" si="10"/>
        <v>0.18284136799981732</v>
      </c>
      <c r="AA29" s="35">
        <f t="shared" si="10"/>
        <v>0.18284136799981732</v>
      </c>
      <c r="AB29" s="35">
        <f t="shared" si="10"/>
        <v>0.18284136799981732</v>
      </c>
      <c r="AC29" s="35">
        <f t="shared" si="10"/>
        <v>0.18284136799981732</v>
      </c>
      <c r="AD29" s="35">
        <f t="shared" si="10"/>
        <v>0.18284136799981732</v>
      </c>
      <c r="AE29" s="35">
        <f t="shared" si="10"/>
        <v>0.18284136799981732</v>
      </c>
      <c r="AF29" s="35">
        <f t="shared" si="10"/>
        <v>0.18284136799981732</v>
      </c>
      <c r="AG29" s="35">
        <f t="shared" si="10"/>
        <v>0.18284136799981732</v>
      </c>
      <c r="AH29" s="35">
        <f t="shared" si="10"/>
        <v>0.18284136799981732</v>
      </c>
      <c r="AI29" s="35">
        <f t="shared" si="10"/>
        <v>0.18284136799981732</v>
      </c>
      <c r="AJ29" s="35">
        <f t="shared" si="10"/>
        <v>0.18284136799981732</v>
      </c>
      <c r="AK29" s="35">
        <f t="shared" si="10"/>
        <v>0.18284136799981732</v>
      </c>
      <c r="AL29" s="35">
        <f t="shared" si="10"/>
        <v>0.18284136799981732</v>
      </c>
      <c r="AM29" s="35">
        <f t="shared" si="10"/>
        <v>0.18284136799981732</v>
      </c>
      <c r="AN29" s="35">
        <f t="shared" si="10"/>
        <v>0.18284136799981732</v>
      </c>
      <c r="AO29" s="35">
        <f t="shared" si="10"/>
        <v>0.18284136799981732</v>
      </c>
      <c r="AP29" s="35">
        <f t="shared" si="10"/>
        <v>0.18284136799981732</v>
      </c>
      <c r="AQ29" s="35">
        <f t="shared" si="10"/>
        <v>0.18284136799981732</v>
      </c>
      <c r="AR29" s="35">
        <f t="shared" si="10"/>
        <v>0.18284136799981732</v>
      </c>
      <c r="AS29" s="35">
        <f t="shared" si="10"/>
        <v>0.18284136799981732</v>
      </c>
      <c r="AT29" s="35">
        <f t="shared" si="10"/>
        <v>0.18284136799981732</v>
      </c>
      <c r="AU29" s="35">
        <f t="shared" si="10"/>
        <v>0.18284136799981732</v>
      </c>
      <c r="AV29" s="35">
        <f t="shared" si="10"/>
        <v>0.18284136799981732</v>
      </c>
      <c r="AW29" s="35">
        <f t="shared" si="10"/>
        <v>0.18284136799981732</v>
      </c>
      <c r="AX29" s="35"/>
      <c r="AY29" s="35"/>
      <c r="AZ29" s="35"/>
      <c r="BA29" s="35"/>
      <c r="BB29" s="35"/>
      <c r="BC29" s="35"/>
      <c r="BD29" s="35"/>
    </row>
    <row r="30" spans="1:56" ht="16.5" hidden="1" customHeight="1" outlineLevel="1" x14ac:dyDescent="0.35">
      <c r="A30" s="116"/>
      <c r="B30" s="9" t="s">
        <v>1</v>
      </c>
      <c r="C30" s="11" t="s">
        <v>53</v>
      </c>
      <c r="D30" s="9" t="s">
        <v>40</v>
      </c>
      <c r="F30" s="35">
        <f>$E$28/'Fixed data'!$C$7</f>
        <v>-4.4444444444444487E-5</v>
      </c>
      <c r="G30" s="35">
        <f>$E$28/'Fixed data'!$C$7</f>
        <v>-4.4444444444444487E-5</v>
      </c>
      <c r="H30" s="35">
        <f>$E$28/'Fixed data'!$C$7</f>
        <v>-4.4444444444444487E-5</v>
      </c>
      <c r="I30" s="35">
        <f>$E$28/'Fixed data'!$C$7</f>
        <v>-4.4444444444444487E-5</v>
      </c>
      <c r="J30" s="35">
        <f>$E$28/'Fixed data'!$C$7</f>
        <v>-4.4444444444444487E-5</v>
      </c>
      <c r="K30" s="35">
        <f>$E$28/'Fixed data'!$C$7</f>
        <v>-4.4444444444444487E-5</v>
      </c>
      <c r="L30" s="35">
        <f>$E$28/'Fixed data'!$C$7</f>
        <v>-4.4444444444444487E-5</v>
      </c>
      <c r="M30" s="35">
        <f>$E$28/'Fixed data'!$C$7</f>
        <v>-4.4444444444444487E-5</v>
      </c>
      <c r="N30" s="35">
        <f>$E$28/'Fixed data'!$C$7</f>
        <v>-4.4444444444444487E-5</v>
      </c>
      <c r="O30" s="35">
        <f>$E$28/'Fixed data'!$C$7</f>
        <v>-4.4444444444444487E-5</v>
      </c>
      <c r="P30" s="35">
        <f>$E$28/'Fixed data'!$C$7</f>
        <v>-4.4444444444444487E-5</v>
      </c>
      <c r="Q30" s="35">
        <f>$E$28/'Fixed data'!$C$7</f>
        <v>-4.4444444444444487E-5</v>
      </c>
      <c r="R30" s="35">
        <f>$E$28/'Fixed data'!$C$7</f>
        <v>-4.4444444444444487E-5</v>
      </c>
      <c r="S30" s="35">
        <f>$E$28/'Fixed data'!$C$7</f>
        <v>-4.4444444444444487E-5</v>
      </c>
      <c r="T30" s="35">
        <f>$E$28/'Fixed data'!$C$7</f>
        <v>-4.4444444444444487E-5</v>
      </c>
      <c r="U30" s="35">
        <f>$E$28/'Fixed data'!$C$7</f>
        <v>-4.4444444444444487E-5</v>
      </c>
      <c r="V30" s="35">
        <f>$E$28/'Fixed data'!$C$7</f>
        <v>-4.4444444444444487E-5</v>
      </c>
      <c r="W30" s="35">
        <f>$E$28/'Fixed data'!$C$7</f>
        <v>-4.4444444444444487E-5</v>
      </c>
      <c r="X30" s="35">
        <f>$E$28/'Fixed data'!$C$7</f>
        <v>-4.4444444444444487E-5</v>
      </c>
      <c r="Y30" s="35">
        <f>$E$28/'Fixed data'!$C$7</f>
        <v>-4.4444444444444487E-5</v>
      </c>
      <c r="Z30" s="35">
        <f>$E$28/'Fixed data'!$C$7</f>
        <v>-4.4444444444444487E-5</v>
      </c>
      <c r="AA30" s="35">
        <f>$E$28/'Fixed data'!$C$7</f>
        <v>-4.4444444444444487E-5</v>
      </c>
      <c r="AB30" s="35">
        <f>$E$28/'Fixed data'!$C$7</f>
        <v>-4.4444444444444487E-5</v>
      </c>
      <c r="AC30" s="35">
        <f>$E$28/'Fixed data'!$C$7</f>
        <v>-4.4444444444444487E-5</v>
      </c>
      <c r="AD30" s="35">
        <f>$E$28/'Fixed data'!$C$7</f>
        <v>-4.4444444444444487E-5</v>
      </c>
      <c r="AE30" s="35">
        <f>$E$28/'Fixed data'!$C$7</f>
        <v>-4.4444444444444487E-5</v>
      </c>
      <c r="AF30" s="35">
        <f>$E$28/'Fixed data'!$C$7</f>
        <v>-4.4444444444444487E-5</v>
      </c>
      <c r="AG30" s="35">
        <f>$E$28/'Fixed data'!$C$7</f>
        <v>-4.4444444444444487E-5</v>
      </c>
      <c r="AH30" s="35">
        <f>$E$28/'Fixed data'!$C$7</f>
        <v>-4.4444444444444487E-5</v>
      </c>
      <c r="AI30" s="35">
        <f>$E$28/'Fixed data'!$C$7</f>
        <v>-4.4444444444444487E-5</v>
      </c>
      <c r="AJ30" s="35">
        <f>$E$28/'Fixed data'!$C$7</f>
        <v>-4.4444444444444487E-5</v>
      </c>
      <c r="AK30" s="35">
        <f>$E$28/'Fixed data'!$C$7</f>
        <v>-4.4444444444444487E-5</v>
      </c>
      <c r="AL30" s="35">
        <f>$E$28/'Fixed data'!$C$7</f>
        <v>-4.4444444444444487E-5</v>
      </c>
      <c r="AM30" s="35">
        <f>$E$28/'Fixed data'!$C$7</f>
        <v>-4.4444444444444487E-5</v>
      </c>
      <c r="AN30" s="35">
        <f>$E$28/'Fixed data'!$C$7</f>
        <v>-4.4444444444444487E-5</v>
      </c>
      <c r="AO30" s="35">
        <f>$E$28/'Fixed data'!$C$7</f>
        <v>-4.4444444444444487E-5</v>
      </c>
      <c r="AP30" s="35">
        <f>$E$28/'Fixed data'!$C$7</f>
        <v>-4.4444444444444487E-5</v>
      </c>
      <c r="AQ30" s="35">
        <f>$E$28/'Fixed data'!$C$7</f>
        <v>-4.4444444444444487E-5</v>
      </c>
      <c r="AR30" s="35">
        <f>$E$28/'Fixed data'!$C$7</f>
        <v>-4.4444444444444487E-5</v>
      </c>
      <c r="AS30" s="35">
        <f>$E$28/'Fixed data'!$C$7</f>
        <v>-4.4444444444444487E-5</v>
      </c>
      <c r="AT30" s="35">
        <f>$E$28/'Fixed data'!$C$7</f>
        <v>-4.4444444444444487E-5</v>
      </c>
      <c r="AU30" s="35">
        <f>$E$28/'Fixed data'!$C$7</f>
        <v>-4.4444444444444487E-5</v>
      </c>
      <c r="AV30" s="35">
        <f>$E$28/'Fixed data'!$C$7</f>
        <v>-4.4444444444444487E-5</v>
      </c>
      <c r="AW30" s="35">
        <f>$E$28/'Fixed data'!$C$7</f>
        <v>-4.4444444444444487E-5</v>
      </c>
      <c r="AX30" s="35">
        <f>$E$28/'Fixed data'!$C$7</f>
        <v>-4.4444444444444487E-5</v>
      </c>
      <c r="AY30" s="35"/>
      <c r="AZ30" s="35"/>
      <c r="BA30" s="35"/>
      <c r="BB30" s="35"/>
      <c r="BC30" s="35"/>
      <c r="BD30" s="35"/>
    </row>
    <row r="31" spans="1:56" ht="16.5" hidden="1" customHeight="1" outlineLevel="1" x14ac:dyDescent="0.35">
      <c r="A31" s="116"/>
      <c r="B31" s="9" t="s">
        <v>2</v>
      </c>
      <c r="C31" s="11" t="s">
        <v>54</v>
      </c>
      <c r="D31" s="9" t="s">
        <v>40</v>
      </c>
      <c r="F31" s="35"/>
      <c r="G31" s="35">
        <f>$F$28/'Fixed data'!$C$7</f>
        <v>-3.697777777777785E-4</v>
      </c>
      <c r="H31" s="35">
        <f>$F$28/'Fixed data'!$C$7</f>
        <v>-3.697777777777785E-4</v>
      </c>
      <c r="I31" s="35">
        <f>$F$28/'Fixed data'!$C$7</f>
        <v>-3.697777777777785E-4</v>
      </c>
      <c r="J31" s="35">
        <f>$F$28/'Fixed data'!$C$7</f>
        <v>-3.697777777777785E-4</v>
      </c>
      <c r="K31" s="35">
        <f>$F$28/'Fixed data'!$C$7</f>
        <v>-3.697777777777785E-4</v>
      </c>
      <c r="L31" s="35">
        <f>$F$28/'Fixed data'!$C$7</f>
        <v>-3.697777777777785E-4</v>
      </c>
      <c r="M31" s="35">
        <f>$F$28/'Fixed data'!$C$7</f>
        <v>-3.697777777777785E-4</v>
      </c>
      <c r="N31" s="35">
        <f>$F$28/'Fixed data'!$C$7</f>
        <v>-3.697777777777785E-4</v>
      </c>
      <c r="O31" s="35">
        <f>$F$28/'Fixed data'!$C$7</f>
        <v>-3.697777777777785E-4</v>
      </c>
      <c r="P31" s="35">
        <f>$F$28/'Fixed data'!$C$7</f>
        <v>-3.697777777777785E-4</v>
      </c>
      <c r="Q31" s="35">
        <f>$F$28/'Fixed data'!$C$7</f>
        <v>-3.697777777777785E-4</v>
      </c>
      <c r="R31" s="35">
        <f>$F$28/'Fixed data'!$C$7</f>
        <v>-3.697777777777785E-4</v>
      </c>
      <c r="S31" s="35">
        <f>$F$28/'Fixed data'!$C$7</f>
        <v>-3.697777777777785E-4</v>
      </c>
      <c r="T31" s="35">
        <f>$F$28/'Fixed data'!$C$7</f>
        <v>-3.697777777777785E-4</v>
      </c>
      <c r="U31" s="35">
        <f>$F$28/'Fixed data'!$C$7</f>
        <v>-3.697777777777785E-4</v>
      </c>
      <c r="V31" s="35">
        <f>$F$28/'Fixed data'!$C$7</f>
        <v>-3.697777777777785E-4</v>
      </c>
      <c r="W31" s="35">
        <f>$F$28/'Fixed data'!$C$7</f>
        <v>-3.697777777777785E-4</v>
      </c>
      <c r="X31" s="35">
        <f>$F$28/'Fixed data'!$C$7</f>
        <v>-3.697777777777785E-4</v>
      </c>
      <c r="Y31" s="35">
        <f>$F$28/'Fixed data'!$C$7</f>
        <v>-3.697777777777785E-4</v>
      </c>
      <c r="Z31" s="35">
        <f>$F$28/'Fixed data'!$C$7</f>
        <v>-3.697777777777785E-4</v>
      </c>
      <c r="AA31" s="35">
        <f>$F$28/'Fixed data'!$C$7</f>
        <v>-3.697777777777785E-4</v>
      </c>
      <c r="AB31" s="35">
        <f>$F$28/'Fixed data'!$C$7</f>
        <v>-3.697777777777785E-4</v>
      </c>
      <c r="AC31" s="35">
        <f>$F$28/'Fixed data'!$C$7</f>
        <v>-3.697777777777785E-4</v>
      </c>
      <c r="AD31" s="35">
        <f>$F$28/'Fixed data'!$C$7</f>
        <v>-3.697777777777785E-4</v>
      </c>
      <c r="AE31" s="35">
        <f>$F$28/'Fixed data'!$C$7</f>
        <v>-3.697777777777785E-4</v>
      </c>
      <c r="AF31" s="35">
        <f>$F$28/'Fixed data'!$C$7</f>
        <v>-3.697777777777785E-4</v>
      </c>
      <c r="AG31" s="35">
        <f>$F$28/'Fixed data'!$C$7</f>
        <v>-3.697777777777785E-4</v>
      </c>
      <c r="AH31" s="35">
        <f>$F$28/'Fixed data'!$C$7</f>
        <v>-3.697777777777785E-4</v>
      </c>
      <c r="AI31" s="35">
        <f>$F$28/'Fixed data'!$C$7</f>
        <v>-3.697777777777785E-4</v>
      </c>
      <c r="AJ31" s="35">
        <f>$F$28/'Fixed data'!$C$7</f>
        <v>-3.697777777777785E-4</v>
      </c>
      <c r="AK31" s="35">
        <f>$F$28/'Fixed data'!$C$7</f>
        <v>-3.697777777777785E-4</v>
      </c>
      <c r="AL31" s="35">
        <f>$F$28/'Fixed data'!$C$7</f>
        <v>-3.697777777777785E-4</v>
      </c>
      <c r="AM31" s="35">
        <f>$F$28/'Fixed data'!$C$7</f>
        <v>-3.697777777777785E-4</v>
      </c>
      <c r="AN31" s="35">
        <f>$F$28/'Fixed data'!$C$7</f>
        <v>-3.697777777777785E-4</v>
      </c>
      <c r="AO31" s="35">
        <f>$F$28/'Fixed data'!$C$7</f>
        <v>-3.697777777777785E-4</v>
      </c>
      <c r="AP31" s="35">
        <f>$F$28/'Fixed data'!$C$7</f>
        <v>-3.697777777777785E-4</v>
      </c>
      <c r="AQ31" s="35">
        <f>$F$28/'Fixed data'!$C$7</f>
        <v>-3.697777777777785E-4</v>
      </c>
      <c r="AR31" s="35">
        <f>$F$28/'Fixed data'!$C$7</f>
        <v>-3.697777777777785E-4</v>
      </c>
      <c r="AS31" s="35">
        <f>$F$28/'Fixed data'!$C$7</f>
        <v>-3.697777777777785E-4</v>
      </c>
      <c r="AT31" s="35">
        <f>$F$28/'Fixed data'!$C$7</f>
        <v>-3.697777777777785E-4</v>
      </c>
      <c r="AU31" s="35">
        <f>$F$28/'Fixed data'!$C$7</f>
        <v>-3.697777777777785E-4</v>
      </c>
      <c r="AV31" s="35">
        <f>$F$28/'Fixed data'!$C$7</f>
        <v>-3.697777777777785E-4</v>
      </c>
      <c r="AW31" s="35">
        <f>$F$28/'Fixed data'!$C$7</f>
        <v>-3.697777777777785E-4</v>
      </c>
      <c r="AX31" s="35">
        <f>$F$28/'Fixed data'!$C$7</f>
        <v>-3.697777777777785E-4</v>
      </c>
      <c r="AY31" s="35">
        <f>$F$28/'Fixed data'!$C$7</f>
        <v>-3.697777777777785E-4</v>
      </c>
      <c r="AZ31" s="35"/>
      <c r="BA31" s="35"/>
      <c r="BB31" s="35"/>
      <c r="BC31" s="35"/>
      <c r="BD31" s="35"/>
    </row>
    <row r="32" spans="1:56" ht="16.5" hidden="1" customHeight="1" outlineLevel="1" x14ac:dyDescent="0.35">
      <c r="A32" s="116"/>
      <c r="B32" s="9" t="s">
        <v>3</v>
      </c>
      <c r="C32" s="11" t="s">
        <v>55</v>
      </c>
      <c r="D32" s="9" t="s">
        <v>40</v>
      </c>
      <c r="F32" s="35"/>
      <c r="G32" s="35"/>
      <c r="H32" s="35">
        <f>$G$28/'Fixed data'!$C$7</f>
        <v>-9.9733333333333401E-4</v>
      </c>
      <c r="I32" s="35">
        <f>$G$28/'Fixed data'!$C$7</f>
        <v>-9.9733333333333401E-4</v>
      </c>
      <c r="J32" s="35">
        <f>$G$28/'Fixed data'!$C$7</f>
        <v>-9.9733333333333401E-4</v>
      </c>
      <c r="K32" s="35">
        <f>$G$28/'Fixed data'!$C$7</f>
        <v>-9.9733333333333401E-4</v>
      </c>
      <c r="L32" s="35">
        <f>$G$28/'Fixed data'!$C$7</f>
        <v>-9.9733333333333401E-4</v>
      </c>
      <c r="M32" s="35">
        <f>$G$28/'Fixed data'!$C$7</f>
        <v>-9.9733333333333401E-4</v>
      </c>
      <c r="N32" s="35">
        <f>$G$28/'Fixed data'!$C$7</f>
        <v>-9.9733333333333401E-4</v>
      </c>
      <c r="O32" s="35">
        <f>$G$28/'Fixed data'!$C$7</f>
        <v>-9.9733333333333401E-4</v>
      </c>
      <c r="P32" s="35">
        <f>$G$28/'Fixed data'!$C$7</f>
        <v>-9.9733333333333401E-4</v>
      </c>
      <c r="Q32" s="35">
        <f>$G$28/'Fixed data'!$C$7</f>
        <v>-9.9733333333333401E-4</v>
      </c>
      <c r="R32" s="35">
        <f>$G$28/'Fixed data'!$C$7</f>
        <v>-9.9733333333333401E-4</v>
      </c>
      <c r="S32" s="35">
        <f>$G$28/'Fixed data'!$C$7</f>
        <v>-9.9733333333333401E-4</v>
      </c>
      <c r="T32" s="35">
        <f>$G$28/'Fixed data'!$C$7</f>
        <v>-9.9733333333333401E-4</v>
      </c>
      <c r="U32" s="35">
        <f>$G$28/'Fixed data'!$C$7</f>
        <v>-9.9733333333333401E-4</v>
      </c>
      <c r="V32" s="35">
        <f>$G$28/'Fixed data'!$C$7</f>
        <v>-9.9733333333333401E-4</v>
      </c>
      <c r="W32" s="35">
        <f>$G$28/'Fixed data'!$C$7</f>
        <v>-9.9733333333333401E-4</v>
      </c>
      <c r="X32" s="35">
        <f>$G$28/'Fixed data'!$C$7</f>
        <v>-9.9733333333333401E-4</v>
      </c>
      <c r="Y32" s="35">
        <f>$G$28/'Fixed data'!$C$7</f>
        <v>-9.9733333333333401E-4</v>
      </c>
      <c r="Z32" s="35">
        <f>$G$28/'Fixed data'!$C$7</f>
        <v>-9.9733333333333401E-4</v>
      </c>
      <c r="AA32" s="35">
        <f>$G$28/'Fixed data'!$C$7</f>
        <v>-9.9733333333333401E-4</v>
      </c>
      <c r="AB32" s="35">
        <f>$G$28/'Fixed data'!$C$7</f>
        <v>-9.9733333333333401E-4</v>
      </c>
      <c r="AC32" s="35">
        <f>$G$28/'Fixed data'!$C$7</f>
        <v>-9.9733333333333401E-4</v>
      </c>
      <c r="AD32" s="35">
        <f>$G$28/'Fixed data'!$C$7</f>
        <v>-9.9733333333333401E-4</v>
      </c>
      <c r="AE32" s="35">
        <f>$G$28/'Fixed data'!$C$7</f>
        <v>-9.9733333333333401E-4</v>
      </c>
      <c r="AF32" s="35">
        <f>$G$28/'Fixed data'!$C$7</f>
        <v>-9.9733333333333401E-4</v>
      </c>
      <c r="AG32" s="35">
        <f>$G$28/'Fixed data'!$C$7</f>
        <v>-9.9733333333333401E-4</v>
      </c>
      <c r="AH32" s="35">
        <f>$G$28/'Fixed data'!$C$7</f>
        <v>-9.9733333333333401E-4</v>
      </c>
      <c r="AI32" s="35">
        <f>$G$28/'Fixed data'!$C$7</f>
        <v>-9.9733333333333401E-4</v>
      </c>
      <c r="AJ32" s="35">
        <f>$G$28/'Fixed data'!$C$7</f>
        <v>-9.9733333333333401E-4</v>
      </c>
      <c r="AK32" s="35">
        <f>$G$28/'Fixed data'!$C$7</f>
        <v>-9.9733333333333401E-4</v>
      </c>
      <c r="AL32" s="35">
        <f>$G$28/'Fixed data'!$C$7</f>
        <v>-9.9733333333333401E-4</v>
      </c>
      <c r="AM32" s="35">
        <f>$G$28/'Fixed data'!$C$7</f>
        <v>-9.9733333333333401E-4</v>
      </c>
      <c r="AN32" s="35">
        <f>$G$28/'Fixed data'!$C$7</f>
        <v>-9.9733333333333401E-4</v>
      </c>
      <c r="AO32" s="35">
        <f>$G$28/'Fixed data'!$C$7</f>
        <v>-9.9733333333333401E-4</v>
      </c>
      <c r="AP32" s="35">
        <f>$G$28/'Fixed data'!$C$7</f>
        <v>-9.9733333333333401E-4</v>
      </c>
      <c r="AQ32" s="35">
        <f>$G$28/'Fixed data'!$C$7</f>
        <v>-9.9733333333333401E-4</v>
      </c>
      <c r="AR32" s="35">
        <f>$G$28/'Fixed data'!$C$7</f>
        <v>-9.9733333333333401E-4</v>
      </c>
      <c r="AS32" s="35">
        <f>$G$28/'Fixed data'!$C$7</f>
        <v>-9.9733333333333401E-4</v>
      </c>
      <c r="AT32" s="35">
        <f>$G$28/'Fixed data'!$C$7</f>
        <v>-9.9733333333333401E-4</v>
      </c>
      <c r="AU32" s="35">
        <f>$G$28/'Fixed data'!$C$7</f>
        <v>-9.9733333333333401E-4</v>
      </c>
      <c r="AV32" s="35">
        <f>$G$28/'Fixed data'!$C$7</f>
        <v>-9.9733333333333401E-4</v>
      </c>
      <c r="AW32" s="35">
        <f>$G$28/'Fixed data'!$C$7</f>
        <v>-9.9733333333333401E-4</v>
      </c>
      <c r="AX32" s="35">
        <f>$G$28/'Fixed data'!$C$7</f>
        <v>-9.9733333333333401E-4</v>
      </c>
      <c r="AY32" s="35">
        <f>$G$28/'Fixed data'!$C$7</f>
        <v>-9.9733333333333401E-4</v>
      </c>
      <c r="AZ32" s="35">
        <f>$G$28/'Fixed data'!$C$7</f>
        <v>-9.9733333333333401E-4</v>
      </c>
      <c r="BA32" s="35"/>
      <c r="BB32" s="35"/>
      <c r="BC32" s="35"/>
      <c r="BD32" s="35"/>
    </row>
    <row r="33" spans="1:57" ht="16.5" hidden="1" customHeight="1" outlineLevel="1" x14ac:dyDescent="0.35">
      <c r="A33" s="116"/>
      <c r="B33" s="9" t="s">
        <v>4</v>
      </c>
      <c r="C33" s="11" t="s">
        <v>56</v>
      </c>
      <c r="D33" s="9" t="s">
        <v>40</v>
      </c>
      <c r="F33" s="35"/>
      <c r="G33" s="35"/>
      <c r="H33" s="35"/>
      <c r="I33" s="35">
        <f>$H$28/'Fixed data'!$C$7</f>
        <v>-1.936E-3</v>
      </c>
      <c r="J33" s="35">
        <f>$H$28/'Fixed data'!$C$7</f>
        <v>-1.936E-3</v>
      </c>
      <c r="K33" s="35">
        <f>$H$28/'Fixed data'!$C$7</f>
        <v>-1.936E-3</v>
      </c>
      <c r="L33" s="35">
        <f>$H$28/'Fixed data'!$C$7</f>
        <v>-1.936E-3</v>
      </c>
      <c r="M33" s="35">
        <f>$H$28/'Fixed data'!$C$7</f>
        <v>-1.936E-3</v>
      </c>
      <c r="N33" s="35">
        <f>$H$28/'Fixed data'!$C$7</f>
        <v>-1.936E-3</v>
      </c>
      <c r="O33" s="35">
        <f>$H$28/'Fixed data'!$C$7</f>
        <v>-1.936E-3</v>
      </c>
      <c r="P33" s="35">
        <f>$H$28/'Fixed data'!$C$7</f>
        <v>-1.936E-3</v>
      </c>
      <c r="Q33" s="35">
        <f>$H$28/'Fixed data'!$C$7</f>
        <v>-1.936E-3</v>
      </c>
      <c r="R33" s="35">
        <f>$H$28/'Fixed data'!$C$7</f>
        <v>-1.936E-3</v>
      </c>
      <c r="S33" s="35">
        <f>$H$28/'Fixed data'!$C$7</f>
        <v>-1.936E-3</v>
      </c>
      <c r="T33" s="35">
        <f>$H$28/'Fixed data'!$C$7</f>
        <v>-1.936E-3</v>
      </c>
      <c r="U33" s="35">
        <f>$H$28/'Fixed data'!$C$7</f>
        <v>-1.936E-3</v>
      </c>
      <c r="V33" s="35">
        <f>$H$28/'Fixed data'!$C$7</f>
        <v>-1.936E-3</v>
      </c>
      <c r="W33" s="35">
        <f>$H$28/'Fixed data'!$C$7</f>
        <v>-1.936E-3</v>
      </c>
      <c r="X33" s="35">
        <f>$H$28/'Fixed data'!$C$7</f>
        <v>-1.936E-3</v>
      </c>
      <c r="Y33" s="35">
        <f>$H$28/'Fixed data'!$C$7</f>
        <v>-1.936E-3</v>
      </c>
      <c r="Z33" s="35">
        <f>$H$28/'Fixed data'!$C$7</f>
        <v>-1.936E-3</v>
      </c>
      <c r="AA33" s="35">
        <f>$H$28/'Fixed data'!$C$7</f>
        <v>-1.936E-3</v>
      </c>
      <c r="AB33" s="35">
        <f>$H$28/'Fixed data'!$C$7</f>
        <v>-1.936E-3</v>
      </c>
      <c r="AC33" s="35">
        <f>$H$28/'Fixed data'!$C$7</f>
        <v>-1.936E-3</v>
      </c>
      <c r="AD33" s="35">
        <f>$H$28/'Fixed data'!$C$7</f>
        <v>-1.936E-3</v>
      </c>
      <c r="AE33" s="35">
        <f>$H$28/'Fixed data'!$C$7</f>
        <v>-1.936E-3</v>
      </c>
      <c r="AF33" s="35">
        <f>$H$28/'Fixed data'!$C$7</f>
        <v>-1.936E-3</v>
      </c>
      <c r="AG33" s="35">
        <f>$H$28/'Fixed data'!$C$7</f>
        <v>-1.936E-3</v>
      </c>
      <c r="AH33" s="35">
        <f>$H$28/'Fixed data'!$C$7</f>
        <v>-1.936E-3</v>
      </c>
      <c r="AI33" s="35">
        <f>$H$28/'Fixed data'!$C$7</f>
        <v>-1.936E-3</v>
      </c>
      <c r="AJ33" s="35">
        <f>$H$28/'Fixed data'!$C$7</f>
        <v>-1.936E-3</v>
      </c>
      <c r="AK33" s="35">
        <f>$H$28/'Fixed data'!$C$7</f>
        <v>-1.936E-3</v>
      </c>
      <c r="AL33" s="35">
        <f>$H$28/'Fixed data'!$C$7</f>
        <v>-1.936E-3</v>
      </c>
      <c r="AM33" s="35">
        <f>$H$28/'Fixed data'!$C$7</f>
        <v>-1.936E-3</v>
      </c>
      <c r="AN33" s="35">
        <f>$H$28/'Fixed data'!$C$7</f>
        <v>-1.936E-3</v>
      </c>
      <c r="AO33" s="35">
        <f>$H$28/'Fixed data'!$C$7</f>
        <v>-1.936E-3</v>
      </c>
      <c r="AP33" s="35">
        <f>$H$28/'Fixed data'!$C$7</f>
        <v>-1.936E-3</v>
      </c>
      <c r="AQ33" s="35">
        <f>$H$28/'Fixed data'!$C$7</f>
        <v>-1.936E-3</v>
      </c>
      <c r="AR33" s="35">
        <f>$H$28/'Fixed data'!$C$7</f>
        <v>-1.936E-3</v>
      </c>
      <c r="AS33" s="35">
        <f>$H$28/'Fixed data'!$C$7</f>
        <v>-1.936E-3</v>
      </c>
      <c r="AT33" s="35">
        <f>$H$28/'Fixed data'!$C$7</f>
        <v>-1.936E-3</v>
      </c>
      <c r="AU33" s="35">
        <f>$H$28/'Fixed data'!$C$7</f>
        <v>-1.936E-3</v>
      </c>
      <c r="AV33" s="35">
        <f>$H$28/'Fixed data'!$C$7</f>
        <v>-1.936E-3</v>
      </c>
      <c r="AW33" s="35">
        <f>$H$28/'Fixed data'!$C$7</f>
        <v>-1.936E-3</v>
      </c>
      <c r="AX33" s="35">
        <f>$H$28/'Fixed data'!$C$7</f>
        <v>-1.936E-3</v>
      </c>
      <c r="AY33" s="35">
        <f>$H$28/'Fixed data'!$C$7</f>
        <v>-1.936E-3</v>
      </c>
      <c r="AZ33" s="35">
        <f>$H$28/'Fixed data'!$C$7</f>
        <v>-1.936E-3</v>
      </c>
      <c r="BA33" s="35">
        <f>$H$28/'Fixed data'!$C$7</f>
        <v>-1.936E-3</v>
      </c>
      <c r="BB33" s="35"/>
      <c r="BC33" s="35"/>
      <c r="BD33" s="35"/>
    </row>
    <row r="34" spans="1:57" ht="16.5" hidden="1" customHeight="1" outlineLevel="1" x14ac:dyDescent="0.35">
      <c r="A34" s="116"/>
      <c r="B34" s="9" t="s">
        <v>5</v>
      </c>
      <c r="C34" s="11" t="s">
        <v>57</v>
      </c>
      <c r="D34" s="9" t="s">
        <v>40</v>
      </c>
      <c r="F34" s="35"/>
      <c r="G34" s="35"/>
      <c r="H34" s="35"/>
      <c r="I34" s="35"/>
      <c r="J34" s="35">
        <f>$I$28/'Fixed data'!$C$7</f>
        <v>-3.068444444444444E-3</v>
      </c>
      <c r="K34" s="35">
        <f>$I$28/'Fixed data'!$C$7</f>
        <v>-3.068444444444444E-3</v>
      </c>
      <c r="L34" s="35">
        <f>$I$28/'Fixed data'!$C$7</f>
        <v>-3.068444444444444E-3</v>
      </c>
      <c r="M34" s="35">
        <f>$I$28/'Fixed data'!$C$7</f>
        <v>-3.068444444444444E-3</v>
      </c>
      <c r="N34" s="35">
        <f>$I$28/'Fixed data'!$C$7</f>
        <v>-3.068444444444444E-3</v>
      </c>
      <c r="O34" s="35">
        <f>$I$28/'Fixed data'!$C$7</f>
        <v>-3.068444444444444E-3</v>
      </c>
      <c r="P34" s="35">
        <f>$I$28/'Fixed data'!$C$7</f>
        <v>-3.068444444444444E-3</v>
      </c>
      <c r="Q34" s="35">
        <f>$I$28/'Fixed data'!$C$7</f>
        <v>-3.068444444444444E-3</v>
      </c>
      <c r="R34" s="35">
        <f>$I$28/'Fixed data'!$C$7</f>
        <v>-3.068444444444444E-3</v>
      </c>
      <c r="S34" s="35">
        <f>$I$28/'Fixed data'!$C$7</f>
        <v>-3.068444444444444E-3</v>
      </c>
      <c r="T34" s="35">
        <f>$I$28/'Fixed data'!$C$7</f>
        <v>-3.068444444444444E-3</v>
      </c>
      <c r="U34" s="35">
        <f>$I$28/'Fixed data'!$C$7</f>
        <v>-3.068444444444444E-3</v>
      </c>
      <c r="V34" s="35">
        <f>$I$28/'Fixed data'!$C$7</f>
        <v>-3.068444444444444E-3</v>
      </c>
      <c r="W34" s="35">
        <f>$I$28/'Fixed data'!$C$7</f>
        <v>-3.068444444444444E-3</v>
      </c>
      <c r="X34" s="35">
        <f>$I$28/'Fixed data'!$C$7</f>
        <v>-3.068444444444444E-3</v>
      </c>
      <c r="Y34" s="35">
        <f>$I$28/'Fixed data'!$C$7</f>
        <v>-3.068444444444444E-3</v>
      </c>
      <c r="Z34" s="35">
        <f>$I$28/'Fixed data'!$C$7</f>
        <v>-3.068444444444444E-3</v>
      </c>
      <c r="AA34" s="35">
        <f>$I$28/'Fixed data'!$C$7</f>
        <v>-3.068444444444444E-3</v>
      </c>
      <c r="AB34" s="35">
        <f>$I$28/'Fixed data'!$C$7</f>
        <v>-3.068444444444444E-3</v>
      </c>
      <c r="AC34" s="35">
        <f>$I$28/'Fixed data'!$C$7</f>
        <v>-3.068444444444444E-3</v>
      </c>
      <c r="AD34" s="35">
        <f>$I$28/'Fixed data'!$C$7</f>
        <v>-3.068444444444444E-3</v>
      </c>
      <c r="AE34" s="35">
        <f>$I$28/'Fixed data'!$C$7</f>
        <v>-3.068444444444444E-3</v>
      </c>
      <c r="AF34" s="35">
        <f>$I$28/'Fixed data'!$C$7</f>
        <v>-3.068444444444444E-3</v>
      </c>
      <c r="AG34" s="35">
        <f>$I$28/'Fixed data'!$C$7</f>
        <v>-3.068444444444444E-3</v>
      </c>
      <c r="AH34" s="35">
        <f>$I$28/'Fixed data'!$C$7</f>
        <v>-3.068444444444444E-3</v>
      </c>
      <c r="AI34" s="35">
        <f>$I$28/'Fixed data'!$C$7</f>
        <v>-3.068444444444444E-3</v>
      </c>
      <c r="AJ34" s="35">
        <f>$I$28/'Fixed data'!$C$7</f>
        <v>-3.068444444444444E-3</v>
      </c>
      <c r="AK34" s="35">
        <f>$I$28/'Fixed data'!$C$7</f>
        <v>-3.068444444444444E-3</v>
      </c>
      <c r="AL34" s="35">
        <f>$I$28/'Fixed data'!$C$7</f>
        <v>-3.068444444444444E-3</v>
      </c>
      <c r="AM34" s="35">
        <f>$I$28/'Fixed data'!$C$7</f>
        <v>-3.068444444444444E-3</v>
      </c>
      <c r="AN34" s="35">
        <f>$I$28/'Fixed data'!$C$7</f>
        <v>-3.068444444444444E-3</v>
      </c>
      <c r="AO34" s="35">
        <f>$I$28/'Fixed data'!$C$7</f>
        <v>-3.068444444444444E-3</v>
      </c>
      <c r="AP34" s="35">
        <f>$I$28/'Fixed data'!$C$7</f>
        <v>-3.068444444444444E-3</v>
      </c>
      <c r="AQ34" s="35">
        <f>$I$28/'Fixed data'!$C$7</f>
        <v>-3.068444444444444E-3</v>
      </c>
      <c r="AR34" s="35">
        <f>$I$28/'Fixed data'!$C$7</f>
        <v>-3.068444444444444E-3</v>
      </c>
      <c r="AS34" s="35">
        <f>$I$28/'Fixed data'!$C$7</f>
        <v>-3.068444444444444E-3</v>
      </c>
      <c r="AT34" s="35">
        <f>$I$28/'Fixed data'!$C$7</f>
        <v>-3.068444444444444E-3</v>
      </c>
      <c r="AU34" s="35">
        <f>$I$28/'Fixed data'!$C$7</f>
        <v>-3.068444444444444E-3</v>
      </c>
      <c r="AV34" s="35">
        <f>$I$28/'Fixed data'!$C$7</f>
        <v>-3.068444444444444E-3</v>
      </c>
      <c r="AW34" s="35">
        <f>$I$28/'Fixed data'!$C$7</f>
        <v>-3.068444444444444E-3</v>
      </c>
      <c r="AX34" s="35">
        <f>$I$28/'Fixed data'!$C$7</f>
        <v>-3.068444444444444E-3</v>
      </c>
      <c r="AY34" s="35">
        <f>$I$28/'Fixed data'!$C$7</f>
        <v>-3.068444444444444E-3</v>
      </c>
      <c r="AZ34" s="35">
        <f>$I$28/'Fixed data'!$C$7</f>
        <v>-3.068444444444444E-3</v>
      </c>
      <c r="BA34" s="35">
        <f>$I$28/'Fixed data'!$C$7</f>
        <v>-3.068444444444444E-3</v>
      </c>
      <c r="BB34" s="35">
        <f>$I$28/'Fixed data'!$C$7</f>
        <v>-3.068444444444444E-3</v>
      </c>
      <c r="BC34" s="35"/>
      <c r="BD34" s="35"/>
    </row>
    <row r="35" spans="1:57" ht="16.5" hidden="1" customHeight="1" outlineLevel="1" x14ac:dyDescent="0.35">
      <c r="A35" s="116"/>
      <c r="B35" s="9" t="s">
        <v>6</v>
      </c>
      <c r="C35" s="11" t="s">
        <v>58</v>
      </c>
      <c r="D35" s="9" t="s">
        <v>40</v>
      </c>
      <c r="F35" s="35"/>
      <c r="G35" s="35"/>
      <c r="H35" s="35"/>
      <c r="I35" s="35"/>
      <c r="J35" s="35"/>
      <c r="K35" s="35">
        <f>$J$28/'Fixed data'!$C$7</f>
        <v>7.5839999999999979E-3</v>
      </c>
      <c r="L35" s="35">
        <f>$J$28/'Fixed data'!$C$7</f>
        <v>7.5839999999999979E-3</v>
      </c>
      <c r="M35" s="35">
        <f>$J$28/'Fixed data'!$C$7</f>
        <v>7.5839999999999979E-3</v>
      </c>
      <c r="N35" s="35">
        <f>$J$28/'Fixed data'!$C$7</f>
        <v>7.5839999999999979E-3</v>
      </c>
      <c r="O35" s="35">
        <f>$J$28/'Fixed data'!$C$7</f>
        <v>7.5839999999999979E-3</v>
      </c>
      <c r="P35" s="35">
        <f>$J$28/'Fixed data'!$C$7</f>
        <v>7.5839999999999979E-3</v>
      </c>
      <c r="Q35" s="35">
        <f>$J$28/'Fixed data'!$C$7</f>
        <v>7.5839999999999979E-3</v>
      </c>
      <c r="R35" s="35">
        <f>$J$28/'Fixed data'!$C$7</f>
        <v>7.5839999999999979E-3</v>
      </c>
      <c r="S35" s="35">
        <f>$J$28/'Fixed data'!$C$7</f>
        <v>7.5839999999999979E-3</v>
      </c>
      <c r="T35" s="35">
        <f>$J$28/'Fixed data'!$C$7</f>
        <v>7.5839999999999979E-3</v>
      </c>
      <c r="U35" s="35">
        <f>$J$28/'Fixed data'!$C$7</f>
        <v>7.5839999999999979E-3</v>
      </c>
      <c r="V35" s="35">
        <f>$J$28/'Fixed data'!$C$7</f>
        <v>7.5839999999999979E-3</v>
      </c>
      <c r="W35" s="35">
        <f>$J$28/'Fixed data'!$C$7</f>
        <v>7.5839999999999979E-3</v>
      </c>
      <c r="X35" s="35">
        <f>$J$28/'Fixed data'!$C$7</f>
        <v>7.5839999999999979E-3</v>
      </c>
      <c r="Y35" s="35">
        <f>$J$28/'Fixed data'!$C$7</f>
        <v>7.5839999999999979E-3</v>
      </c>
      <c r="Z35" s="35">
        <f>$J$28/'Fixed data'!$C$7</f>
        <v>7.5839999999999979E-3</v>
      </c>
      <c r="AA35" s="35">
        <f>$J$28/'Fixed data'!$C$7</f>
        <v>7.5839999999999979E-3</v>
      </c>
      <c r="AB35" s="35">
        <f>$J$28/'Fixed data'!$C$7</f>
        <v>7.5839999999999979E-3</v>
      </c>
      <c r="AC35" s="35">
        <f>$J$28/'Fixed data'!$C$7</f>
        <v>7.5839999999999979E-3</v>
      </c>
      <c r="AD35" s="35">
        <f>$J$28/'Fixed data'!$C$7</f>
        <v>7.5839999999999979E-3</v>
      </c>
      <c r="AE35" s="35">
        <f>$J$28/'Fixed data'!$C$7</f>
        <v>7.5839999999999979E-3</v>
      </c>
      <c r="AF35" s="35">
        <f>$J$28/'Fixed data'!$C$7</f>
        <v>7.5839999999999979E-3</v>
      </c>
      <c r="AG35" s="35">
        <f>$J$28/'Fixed data'!$C$7</f>
        <v>7.5839999999999979E-3</v>
      </c>
      <c r="AH35" s="35">
        <f>$J$28/'Fixed data'!$C$7</f>
        <v>7.5839999999999979E-3</v>
      </c>
      <c r="AI35" s="35">
        <f>$J$28/'Fixed data'!$C$7</f>
        <v>7.5839999999999979E-3</v>
      </c>
      <c r="AJ35" s="35">
        <f>$J$28/'Fixed data'!$C$7</f>
        <v>7.5839999999999979E-3</v>
      </c>
      <c r="AK35" s="35">
        <f>$J$28/'Fixed data'!$C$7</f>
        <v>7.5839999999999979E-3</v>
      </c>
      <c r="AL35" s="35">
        <f>$J$28/'Fixed data'!$C$7</f>
        <v>7.5839999999999979E-3</v>
      </c>
      <c r="AM35" s="35">
        <f>$J$28/'Fixed data'!$C$7</f>
        <v>7.5839999999999979E-3</v>
      </c>
      <c r="AN35" s="35">
        <f>$J$28/'Fixed data'!$C$7</f>
        <v>7.5839999999999979E-3</v>
      </c>
      <c r="AO35" s="35">
        <f>$J$28/'Fixed data'!$C$7</f>
        <v>7.5839999999999979E-3</v>
      </c>
      <c r="AP35" s="35">
        <f>$J$28/'Fixed data'!$C$7</f>
        <v>7.5839999999999979E-3</v>
      </c>
      <c r="AQ35" s="35">
        <f>$J$28/'Fixed data'!$C$7</f>
        <v>7.5839999999999979E-3</v>
      </c>
      <c r="AR35" s="35">
        <f>$J$28/'Fixed data'!$C$7</f>
        <v>7.5839999999999979E-3</v>
      </c>
      <c r="AS35" s="35">
        <f>$J$28/'Fixed data'!$C$7</f>
        <v>7.5839999999999979E-3</v>
      </c>
      <c r="AT35" s="35">
        <f>$J$28/'Fixed data'!$C$7</f>
        <v>7.5839999999999979E-3</v>
      </c>
      <c r="AU35" s="35">
        <f>$J$28/'Fixed data'!$C$7</f>
        <v>7.5839999999999979E-3</v>
      </c>
      <c r="AV35" s="35">
        <f>$J$28/'Fixed data'!$C$7</f>
        <v>7.5839999999999979E-3</v>
      </c>
      <c r="AW35" s="35">
        <f>$J$28/'Fixed data'!$C$7</f>
        <v>7.5839999999999979E-3</v>
      </c>
      <c r="AX35" s="35">
        <f>$J$28/'Fixed data'!$C$7</f>
        <v>7.5839999999999979E-3</v>
      </c>
      <c r="AY35" s="35">
        <f>$J$28/'Fixed data'!$C$7</f>
        <v>7.5839999999999979E-3</v>
      </c>
      <c r="AZ35" s="35">
        <f>$J$28/'Fixed data'!$C$7</f>
        <v>7.5839999999999979E-3</v>
      </c>
      <c r="BA35" s="35">
        <f>$J$28/'Fixed data'!$C$7</f>
        <v>7.5839999999999979E-3</v>
      </c>
      <c r="BB35" s="35">
        <f>$J$28/'Fixed data'!$C$7</f>
        <v>7.5839999999999979E-3</v>
      </c>
      <c r="BC35" s="35">
        <f>$J$28/'Fixed data'!$C$7</f>
        <v>7.5839999999999979E-3</v>
      </c>
      <c r="BD35" s="35"/>
    </row>
    <row r="36" spans="1:57" ht="16.5" hidden="1" customHeight="1" outlineLevel="1" x14ac:dyDescent="0.35">
      <c r="A36" s="116"/>
      <c r="B36" s="9" t="s">
        <v>32</v>
      </c>
      <c r="C36" s="11" t="s">
        <v>59</v>
      </c>
      <c r="D36" s="9" t="s">
        <v>40</v>
      </c>
      <c r="F36" s="35"/>
      <c r="G36" s="35"/>
      <c r="H36" s="35"/>
      <c r="I36" s="35"/>
      <c r="J36" s="35"/>
      <c r="K36" s="35"/>
      <c r="L36" s="35">
        <f>$K$28/'Fixed data'!$C$7</f>
        <v>1.1139555555555557E-2</v>
      </c>
      <c r="M36" s="35">
        <f>$K$28/'Fixed data'!$C$7</f>
        <v>1.1139555555555557E-2</v>
      </c>
      <c r="N36" s="35">
        <f>$K$28/'Fixed data'!$C$7</f>
        <v>1.1139555555555557E-2</v>
      </c>
      <c r="O36" s="35">
        <f>$K$28/'Fixed data'!$C$7</f>
        <v>1.1139555555555557E-2</v>
      </c>
      <c r="P36" s="35">
        <f>$K$28/'Fixed data'!$C$7</f>
        <v>1.1139555555555557E-2</v>
      </c>
      <c r="Q36" s="35">
        <f>$K$28/'Fixed data'!$C$7</f>
        <v>1.1139555555555557E-2</v>
      </c>
      <c r="R36" s="35">
        <f>$K$28/'Fixed data'!$C$7</f>
        <v>1.1139555555555557E-2</v>
      </c>
      <c r="S36" s="35">
        <f>$K$28/'Fixed data'!$C$7</f>
        <v>1.1139555555555557E-2</v>
      </c>
      <c r="T36" s="35">
        <f>$K$28/'Fixed data'!$C$7</f>
        <v>1.1139555555555557E-2</v>
      </c>
      <c r="U36" s="35">
        <f>$K$28/'Fixed data'!$C$7</f>
        <v>1.1139555555555557E-2</v>
      </c>
      <c r="V36" s="35">
        <f>$K$28/'Fixed data'!$C$7</f>
        <v>1.1139555555555557E-2</v>
      </c>
      <c r="W36" s="35">
        <f>$K$28/'Fixed data'!$C$7</f>
        <v>1.1139555555555557E-2</v>
      </c>
      <c r="X36" s="35">
        <f>$K$28/'Fixed data'!$C$7</f>
        <v>1.1139555555555557E-2</v>
      </c>
      <c r="Y36" s="35">
        <f>$K$28/'Fixed data'!$C$7</f>
        <v>1.1139555555555557E-2</v>
      </c>
      <c r="Z36" s="35">
        <f>$K$28/'Fixed data'!$C$7</f>
        <v>1.1139555555555557E-2</v>
      </c>
      <c r="AA36" s="35">
        <f>$K$28/'Fixed data'!$C$7</f>
        <v>1.1139555555555557E-2</v>
      </c>
      <c r="AB36" s="35">
        <f>$K$28/'Fixed data'!$C$7</f>
        <v>1.1139555555555557E-2</v>
      </c>
      <c r="AC36" s="35">
        <f>$K$28/'Fixed data'!$C$7</f>
        <v>1.1139555555555557E-2</v>
      </c>
      <c r="AD36" s="35">
        <f>$K$28/'Fixed data'!$C$7</f>
        <v>1.1139555555555557E-2</v>
      </c>
      <c r="AE36" s="35">
        <f>$K$28/'Fixed data'!$C$7</f>
        <v>1.1139555555555557E-2</v>
      </c>
      <c r="AF36" s="35">
        <f>$K$28/'Fixed data'!$C$7</f>
        <v>1.1139555555555557E-2</v>
      </c>
      <c r="AG36" s="35">
        <f>$K$28/'Fixed data'!$C$7</f>
        <v>1.1139555555555557E-2</v>
      </c>
      <c r="AH36" s="35">
        <f>$K$28/'Fixed data'!$C$7</f>
        <v>1.1139555555555557E-2</v>
      </c>
      <c r="AI36" s="35">
        <f>$K$28/'Fixed data'!$C$7</f>
        <v>1.1139555555555557E-2</v>
      </c>
      <c r="AJ36" s="35">
        <f>$K$28/'Fixed data'!$C$7</f>
        <v>1.1139555555555557E-2</v>
      </c>
      <c r="AK36" s="35">
        <f>$K$28/'Fixed data'!$C$7</f>
        <v>1.1139555555555557E-2</v>
      </c>
      <c r="AL36" s="35">
        <f>$K$28/'Fixed data'!$C$7</f>
        <v>1.1139555555555557E-2</v>
      </c>
      <c r="AM36" s="35">
        <f>$K$28/'Fixed data'!$C$7</f>
        <v>1.1139555555555557E-2</v>
      </c>
      <c r="AN36" s="35">
        <f>$K$28/'Fixed data'!$C$7</f>
        <v>1.1139555555555557E-2</v>
      </c>
      <c r="AO36" s="35">
        <f>$K$28/'Fixed data'!$C$7</f>
        <v>1.1139555555555557E-2</v>
      </c>
      <c r="AP36" s="35">
        <f>$K$28/'Fixed data'!$C$7</f>
        <v>1.1139555555555557E-2</v>
      </c>
      <c r="AQ36" s="35">
        <f>$K$28/'Fixed data'!$C$7</f>
        <v>1.1139555555555557E-2</v>
      </c>
      <c r="AR36" s="35">
        <f>$K$28/'Fixed data'!$C$7</f>
        <v>1.1139555555555557E-2</v>
      </c>
      <c r="AS36" s="35">
        <f>$K$28/'Fixed data'!$C$7</f>
        <v>1.1139555555555557E-2</v>
      </c>
      <c r="AT36" s="35">
        <f>$K$28/'Fixed data'!$C$7</f>
        <v>1.1139555555555557E-2</v>
      </c>
      <c r="AU36" s="35">
        <f>$K$28/'Fixed data'!$C$7</f>
        <v>1.1139555555555557E-2</v>
      </c>
      <c r="AV36" s="35">
        <f>$K$28/'Fixed data'!$C$7</f>
        <v>1.1139555555555557E-2</v>
      </c>
      <c r="AW36" s="35">
        <f>$K$28/'Fixed data'!$C$7</f>
        <v>1.1139555555555557E-2</v>
      </c>
      <c r="AX36" s="35">
        <f>$K$28/'Fixed data'!$C$7</f>
        <v>1.1139555555555557E-2</v>
      </c>
      <c r="AY36" s="35">
        <f>$K$28/'Fixed data'!$C$7</f>
        <v>1.1139555555555557E-2</v>
      </c>
      <c r="AZ36" s="35">
        <f>$K$28/'Fixed data'!$C$7</f>
        <v>1.1139555555555557E-2</v>
      </c>
      <c r="BA36" s="35">
        <f>$K$28/'Fixed data'!$C$7</f>
        <v>1.1139555555555557E-2</v>
      </c>
      <c r="BB36" s="35">
        <f>$K$28/'Fixed data'!$C$7</f>
        <v>1.1139555555555557E-2</v>
      </c>
      <c r="BC36" s="35">
        <f>$K$28/'Fixed data'!$C$7</f>
        <v>1.1139555555555557E-2</v>
      </c>
      <c r="BD36" s="35">
        <f>$K$28/'Fixed data'!$C$7</f>
        <v>1.1139555555555557E-2</v>
      </c>
    </row>
    <row r="37" spans="1:57" ht="16.5" hidden="1" customHeight="1" outlineLevel="1" x14ac:dyDescent="0.35">
      <c r="A37" s="116"/>
      <c r="B37" s="9" t="s">
        <v>33</v>
      </c>
      <c r="C37" s="11" t="s">
        <v>60</v>
      </c>
      <c r="D37" s="9" t="s">
        <v>40</v>
      </c>
      <c r="F37" s="35"/>
      <c r="G37" s="35"/>
      <c r="H37" s="35"/>
      <c r="I37" s="35"/>
      <c r="J37" s="35"/>
      <c r="K37" s="35"/>
      <c r="L37" s="35"/>
      <c r="M37" s="35">
        <f>$L$28/'Fixed data'!$C$7</f>
        <v>1.3272888888888891E-2</v>
      </c>
      <c r="N37" s="35">
        <f>$L$28/'Fixed data'!$C$7</f>
        <v>1.3272888888888891E-2</v>
      </c>
      <c r="O37" s="35">
        <f>$L$28/'Fixed data'!$C$7</f>
        <v>1.3272888888888891E-2</v>
      </c>
      <c r="P37" s="35">
        <f>$L$28/'Fixed data'!$C$7</f>
        <v>1.3272888888888891E-2</v>
      </c>
      <c r="Q37" s="35">
        <f>$L$28/'Fixed data'!$C$7</f>
        <v>1.3272888888888891E-2</v>
      </c>
      <c r="R37" s="35">
        <f>$L$28/'Fixed data'!$C$7</f>
        <v>1.3272888888888891E-2</v>
      </c>
      <c r="S37" s="35">
        <f>$L$28/'Fixed data'!$C$7</f>
        <v>1.3272888888888891E-2</v>
      </c>
      <c r="T37" s="35">
        <f>$L$28/'Fixed data'!$C$7</f>
        <v>1.3272888888888891E-2</v>
      </c>
      <c r="U37" s="35">
        <f>$L$28/'Fixed data'!$C$7</f>
        <v>1.3272888888888891E-2</v>
      </c>
      <c r="V37" s="35">
        <f>$L$28/'Fixed data'!$C$7</f>
        <v>1.3272888888888891E-2</v>
      </c>
      <c r="W37" s="35">
        <f>$L$28/'Fixed data'!$C$7</f>
        <v>1.3272888888888891E-2</v>
      </c>
      <c r="X37" s="35">
        <f>$L$28/'Fixed data'!$C$7</f>
        <v>1.3272888888888891E-2</v>
      </c>
      <c r="Y37" s="35">
        <f>$L$28/'Fixed data'!$C$7</f>
        <v>1.3272888888888891E-2</v>
      </c>
      <c r="Z37" s="35">
        <f>$L$28/'Fixed data'!$C$7</f>
        <v>1.3272888888888891E-2</v>
      </c>
      <c r="AA37" s="35">
        <f>$L$28/'Fixed data'!$C$7</f>
        <v>1.3272888888888891E-2</v>
      </c>
      <c r="AB37" s="35">
        <f>$L$28/'Fixed data'!$C$7</f>
        <v>1.3272888888888891E-2</v>
      </c>
      <c r="AC37" s="35">
        <f>$L$28/'Fixed data'!$C$7</f>
        <v>1.3272888888888891E-2</v>
      </c>
      <c r="AD37" s="35">
        <f>$L$28/'Fixed data'!$C$7</f>
        <v>1.3272888888888891E-2</v>
      </c>
      <c r="AE37" s="35">
        <f>$L$28/'Fixed data'!$C$7</f>
        <v>1.3272888888888891E-2</v>
      </c>
      <c r="AF37" s="35">
        <f>$L$28/'Fixed data'!$C$7</f>
        <v>1.3272888888888891E-2</v>
      </c>
      <c r="AG37" s="35">
        <f>$L$28/'Fixed data'!$C$7</f>
        <v>1.3272888888888891E-2</v>
      </c>
      <c r="AH37" s="35">
        <f>$L$28/'Fixed data'!$C$7</f>
        <v>1.3272888888888891E-2</v>
      </c>
      <c r="AI37" s="35">
        <f>$L$28/'Fixed data'!$C$7</f>
        <v>1.3272888888888891E-2</v>
      </c>
      <c r="AJ37" s="35">
        <f>$L$28/'Fixed data'!$C$7</f>
        <v>1.3272888888888891E-2</v>
      </c>
      <c r="AK37" s="35">
        <f>$L$28/'Fixed data'!$C$7</f>
        <v>1.3272888888888891E-2</v>
      </c>
      <c r="AL37" s="35">
        <f>$L$28/'Fixed data'!$C$7</f>
        <v>1.3272888888888891E-2</v>
      </c>
      <c r="AM37" s="35">
        <f>$L$28/'Fixed data'!$C$7</f>
        <v>1.3272888888888891E-2</v>
      </c>
      <c r="AN37" s="35">
        <f>$L$28/'Fixed data'!$C$7</f>
        <v>1.3272888888888891E-2</v>
      </c>
      <c r="AO37" s="35">
        <f>$L$28/'Fixed data'!$C$7</f>
        <v>1.3272888888888891E-2</v>
      </c>
      <c r="AP37" s="35">
        <f>$L$28/'Fixed data'!$C$7</f>
        <v>1.3272888888888891E-2</v>
      </c>
      <c r="AQ37" s="35">
        <f>$L$28/'Fixed data'!$C$7</f>
        <v>1.3272888888888891E-2</v>
      </c>
      <c r="AR37" s="35">
        <f>$L$28/'Fixed data'!$C$7</f>
        <v>1.3272888888888891E-2</v>
      </c>
      <c r="AS37" s="35">
        <f>$L$28/'Fixed data'!$C$7</f>
        <v>1.3272888888888891E-2</v>
      </c>
      <c r="AT37" s="35">
        <f>$L$28/'Fixed data'!$C$7</f>
        <v>1.3272888888888891E-2</v>
      </c>
      <c r="AU37" s="35">
        <f>$L$28/'Fixed data'!$C$7</f>
        <v>1.3272888888888891E-2</v>
      </c>
      <c r="AV37" s="35">
        <f>$L$28/'Fixed data'!$C$7</f>
        <v>1.3272888888888891E-2</v>
      </c>
      <c r="AW37" s="35">
        <f>$L$28/'Fixed data'!$C$7</f>
        <v>1.3272888888888891E-2</v>
      </c>
      <c r="AX37" s="35">
        <f>$L$28/'Fixed data'!$C$7</f>
        <v>1.3272888888888891E-2</v>
      </c>
      <c r="AY37" s="35">
        <f>$L$28/'Fixed data'!$C$7</f>
        <v>1.3272888888888891E-2</v>
      </c>
      <c r="AZ37" s="35">
        <f>$L$28/'Fixed data'!$C$7</f>
        <v>1.3272888888888891E-2</v>
      </c>
      <c r="BA37" s="35">
        <f>$L$28/'Fixed data'!$C$7</f>
        <v>1.3272888888888891E-2</v>
      </c>
      <c r="BB37" s="35">
        <f>$L$28/'Fixed data'!$C$7</f>
        <v>1.3272888888888891E-2</v>
      </c>
      <c r="BC37" s="35">
        <f>$L$28/'Fixed data'!$C$7</f>
        <v>1.3272888888888891E-2</v>
      </c>
      <c r="BD37" s="35">
        <f>$L$28/'Fixed data'!$C$7</f>
        <v>1.3272888888888891E-2</v>
      </c>
    </row>
    <row r="38" spans="1:57" ht="16.5" hidden="1" customHeight="1" outlineLevel="1" x14ac:dyDescent="0.35">
      <c r="A38" s="116"/>
      <c r="B38" s="9" t="s">
        <v>110</v>
      </c>
      <c r="C38" s="11" t="s">
        <v>132</v>
      </c>
      <c r="D38" s="9" t="s">
        <v>40</v>
      </c>
      <c r="F38" s="35"/>
      <c r="G38" s="35"/>
      <c r="H38" s="35"/>
      <c r="I38" s="35"/>
      <c r="J38" s="35"/>
      <c r="K38" s="35"/>
      <c r="L38" s="35"/>
      <c r="M38" s="35"/>
      <c r="N38" s="35">
        <f>$M$28/'Fixed data'!$C$7</f>
        <v>1.3584000000000006E-2</v>
      </c>
      <c r="O38" s="35">
        <f>$M$28/'Fixed data'!$C$7</f>
        <v>1.3584000000000006E-2</v>
      </c>
      <c r="P38" s="35">
        <f>$M$28/'Fixed data'!$C$7</f>
        <v>1.3584000000000006E-2</v>
      </c>
      <c r="Q38" s="35">
        <f>$M$28/'Fixed data'!$C$7</f>
        <v>1.3584000000000006E-2</v>
      </c>
      <c r="R38" s="35">
        <f>$M$28/'Fixed data'!$C$7</f>
        <v>1.3584000000000006E-2</v>
      </c>
      <c r="S38" s="35">
        <f>$M$28/'Fixed data'!$C$7</f>
        <v>1.3584000000000006E-2</v>
      </c>
      <c r="T38" s="35">
        <f>$M$28/'Fixed data'!$C$7</f>
        <v>1.3584000000000006E-2</v>
      </c>
      <c r="U38" s="35">
        <f>$M$28/'Fixed data'!$C$7</f>
        <v>1.3584000000000006E-2</v>
      </c>
      <c r="V38" s="35">
        <f>$M$28/'Fixed data'!$C$7</f>
        <v>1.3584000000000006E-2</v>
      </c>
      <c r="W38" s="35">
        <f>$M$28/'Fixed data'!$C$7</f>
        <v>1.3584000000000006E-2</v>
      </c>
      <c r="X38" s="35">
        <f>$M$28/'Fixed data'!$C$7</f>
        <v>1.3584000000000006E-2</v>
      </c>
      <c r="Y38" s="35">
        <f>$M$28/'Fixed data'!$C$7</f>
        <v>1.3584000000000006E-2</v>
      </c>
      <c r="Z38" s="35">
        <f>$M$28/'Fixed data'!$C$7</f>
        <v>1.3584000000000006E-2</v>
      </c>
      <c r="AA38" s="35">
        <f>$M$28/'Fixed data'!$C$7</f>
        <v>1.3584000000000006E-2</v>
      </c>
      <c r="AB38" s="35">
        <f>$M$28/'Fixed data'!$C$7</f>
        <v>1.3584000000000006E-2</v>
      </c>
      <c r="AC38" s="35">
        <f>$M$28/'Fixed data'!$C$7</f>
        <v>1.3584000000000006E-2</v>
      </c>
      <c r="AD38" s="35">
        <f>$M$28/'Fixed data'!$C$7</f>
        <v>1.3584000000000006E-2</v>
      </c>
      <c r="AE38" s="35">
        <f>$M$28/'Fixed data'!$C$7</f>
        <v>1.3584000000000006E-2</v>
      </c>
      <c r="AF38" s="35">
        <f>$M$28/'Fixed data'!$C$7</f>
        <v>1.3584000000000006E-2</v>
      </c>
      <c r="AG38" s="35">
        <f>$M$28/'Fixed data'!$C$7</f>
        <v>1.3584000000000006E-2</v>
      </c>
      <c r="AH38" s="35">
        <f>$M$28/'Fixed data'!$C$7</f>
        <v>1.3584000000000006E-2</v>
      </c>
      <c r="AI38" s="35">
        <f>$M$28/'Fixed data'!$C$7</f>
        <v>1.3584000000000006E-2</v>
      </c>
      <c r="AJ38" s="35">
        <f>$M$28/'Fixed data'!$C$7</f>
        <v>1.3584000000000006E-2</v>
      </c>
      <c r="AK38" s="35">
        <f>$M$28/'Fixed data'!$C$7</f>
        <v>1.3584000000000006E-2</v>
      </c>
      <c r="AL38" s="35">
        <f>$M$28/'Fixed data'!$C$7</f>
        <v>1.3584000000000006E-2</v>
      </c>
      <c r="AM38" s="35">
        <f>$M$28/'Fixed data'!$C$7</f>
        <v>1.3584000000000006E-2</v>
      </c>
      <c r="AN38" s="35">
        <f>$M$28/'Fixed data'!$C$7</f>
        <v>1.3584000000000006E-2</v>
      </c>
      <c r="AO38" s="35">
        <f>$M$28/'Fixed data'!$C$7</f>
        <v>1.3584000000000006E-2</v>
      </c>
      <c r="AP38" s="35">
        <f>$M$28/'Fixed data'!$C$7</f>
        <v>1.3584000000000006E-2</v>
      </c>
      <c r="AQ38" s="35">
        <f>$M$28/'Fixed data'!$C$7</f>
        <v>1.3584000000000006E-2</v>
      </c>
      <c r="AR38" s="35">
        <f>$M$28/'Fixed data'!$C$7</f>
        <v>1.3584000000000006E-2</v>
      </c>
      <c r="AS38" s="35">
        <f>$M$28/'Fixed data'!$C$7</f>
        <v>1.3584000000000006E-2</v>
      </c>
      <c r="AT38" s="35">
        <f>$M$28/'Fixed data'!$C$7</f>
        <v>1.3584000000000006E-2</v>
      </c>
      <c r="AU38" s="35">
        <f>$M$28/'Fixed data'!$C$7</f>
        <v>1.3584000000000006E-2</v>
      </c>
      <c r="AV38" s="35">
        <f>$M$28/'Fixed data'!$C$7</f>
        <v>1.3584000000000006E-2</v>
      </c>
      <c r="AW38" s="35">
        <f>$M$28/'Fixed data'!$C$7</f>
        <v>1.3584000000000006E-2</v>
      </c>
      <c r="AX38" s="35">
        <f>$M$28/'Fixed data'!$C$7</f>
        <v>1.3584000000000006E-2</v>
      </c>
      <c r="AY38" s="35">
        <f>$M$28/'Fixed data'!$C$7</f>
        <v>1.3584000000000006E-2</v>
      </c>
      <c r="AZ38" s="35">
        <f>$M$28/'Fixed data'!$C$7</f>
        <v>1.3584000000000006E-2</v>
      </c>
      <c r="BA38" s="35">
        <f>$M$28/'Fixed data'!$C$7</f>
        <v>1.3584000000000006E-2</v>
      </c>
      <c r="BB38" s="35">
        <f>$M$28/'Fixed data'!$C$7</f>
        <v>1.3584000000000006E-2</v>
      </c>
      <c r="BC38" s="35">
        <f>$M$28/'Fixed data'!$C$7</f>
        <v>1.3584000000000006E-2</v>
      </c>
      <c r="BD38" s="35">
        <f>$M$28/'Fixed data'!$C$7</f>
        <v>1.3584000000000006E-2</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1.3910666666666668E-2</v>
      </c>
      <c r="P39" s="35">
        <f>$N$28/'Fixed data'!$C$7</f>
        <v>1.3910666666666668E-2</v>
      </c>
      <c r="Q39" s="35">
        <f>$N$28/'Fixed data'!$C$7</f>
        <v>1.3910666666666668E-2</v>
      </c>
      <c r="R39" s="35">
        <f>$N$28/'Fixed data'!$C$7</f>
        <v>1.3910666666666668E-2</v>
      </c>
      <c r="S39" s="35">
        <f>$N$28/'Fixed data'!$C$7</f>
        <v>1.3910666666666668E-2</v>
      </c>
      <c r="T39" s="35">
        <f>$N$28/'Fixed data'!$C$7</f>
        <v>1.3910666666666668E-2</v>
      </c>
      <c r="U39" s="35">
        <f>$N$28/'Fixed data'!$C$7</f>
        <v>1.3910666666666668E-2</v>
      </c>
      <c r="V39" s="35">
        <f>$N$28/'Fixed data'!$C$7</f>
        <v>1.3910666666666668E-2</v>
      </c>
      <c r="W39" s="35">
        <f>$N$28/'Fixed data'!$C$7</f>
        <v>1.3910666666666668E-2</v>
      </c>
      <c r="X39" s="35">
        <f>$N$28/'Fixed data'!$C$7</f>
        <v>1.3910666666666668E-2</v>
      </c>
      <c r="Y39" s="35">
        <f>$N$28/'Fixed data'!$C$7</f>
        <v>1.3910666666666668E-2</v>
      </c>
      <c r="Z39" s="35">
        <f>$N$28/'Fixed data'!$C$7</f>
        <v>1.3910666666666668E-2</v>
      </c>
      <c r="AA39" s="35">
        <f>$N$28/'Fixed data'!$C$7</f>
        <v>1.3910666666666668E-2</v>
      </c>
      <c r="AB39" s="35">
        <f>$N$28/'Fixed data'!$C$7</f>
        <v>1.3910666666666668E-2</v>
      </c>
      <c r="AC39" s="35">
        <f>$N$28/'Fixed data'!$C$7</f>
        <v>1.3910666666666668E-2</v>
      </c>
      <c r="AD39" s="35">
        <f>$N$28/'Fixed data'!$C$7</f>
        <v>1.3910666666666668E-2</v>
      </c>
      <c r="AE39" s="35">
        <f>$N$28/'Fixed data'!$C$7</f>
        <v>1.3910666666666668E-2</v>
      </c>
      <c r="AF39" s="35">
        <f>$N$28/'Fixed data'!$C$7</f>
        <v>1.3910666666666668E-2</v>
      </c>
      <c r="AG39" s="35">
        <f>$N$28/'Fixed data'!$C$7</f>
        <v>1.3910666666666668E-2</v>
      </c>
      <c r="AH39" s="35">
        <f>$N$28/'Fixed data'!$C$7</f>
        <v>1.3910666666666668E-2</v>
      </c>
      <c r="AI39" s="35">
        <f>$N$28/'Fixed data'!$C$7</f>
        <v>1.3910666666666668E-2</v>
      </c>
      <c r="AJ39" s="35">
        <f>$N$28/'Fixed data'!$C$7</f>
        <v>1.3910666666666668E-2</v>
      </c>
      <c r="AK39" s="35">
        <f>$N$28/'Fixed data'!$C$7</f>
        <v>1.3910666666666668E-2</v>
      </c>
      <c r="AL39" s="35">
        <f>$N$28/'Fixed data'!$C$7</f>
        <v>1.3910666666666668E-2</v>
      </c>
      <c r="AM39" s="35">
        <f>$N$28/'Fixed data'!$C$7</f>
        <v>1.3910666666666668E-2</v>
      </c>
      <c r="AN39" s="35">
        <f>$N$28/'Fixed data'!$C$7</f>
        <v>1.3910666666666668E-2</v>
      </c>
      <c r="AO39" s="35">
        <f>$N$28/'Fixed data'!$C$7</f>
        <v>1.3910666666666668E-2</v>
      </c>
      <c r="AP39" s="35">
        <f>$N$28/'Fixed data'!$C$7</f>
        <v>1.3910666666666668E-2</v>
      </c>
      <c r="AQ39" s="35">
        <f>$N$28/'Fixed data'!$C$7</f>
        <v>1.3910666666666668E-2</v>
      </c>
      <c r="AR39" s="35">
        <f>$N$28/'Fixed data'!$C$7</f>
        <v>1.3910666666666668E-2</v>
      </c>
      <c r="AS39" s="35">
        <f>$N$28/'Fixed data'!$C$7</f>
        <v>1.3910666666666668E-2</v>
      </c>
      <c r="AT39" s="35">
        <f>$N$28/'Fixed data'!$C$7</f>
        <v>1.3910666666666668E-2</v>
      </c>
      <c r="AU39" s="35">
        <f>$N$28/'Fixed data'!$C$7</f>
        <v>1.3910666666666668E-2</v>
      </c>
      <c r="AV39" s="35">
        <f>$N$28/'Fixed data'!$C$7</f>
        <v>1.3910666666666668E-2</v>
      </c>
      <c r="AW39" s="35">
        <f>$N$28/'Fixed data'!$C$7</f>
        <v>1.3910666666666668E-2</v>
      </c>
      <c r="AX39" s="35">
        <f>$N$28/'Fixed data'!$C$7</f>
        <v>1.3910666666666668E-2</v>
      </c>
      <c r="AY39" s="35">
        <f>$N$28/'Fixed data'!$C$7</f>
        <v>1.3910666666666668E-2</v>
      </c>
      <c r="AZ39" s="35">
        <f>$N$28/'Fixed data'!$C$7</f>
        <v>1.3910666666666668E-2</v>
      </c>
      <c r="BA39" s="35">
        <f>$N$28/'Fixed data'!$C$7</f>
        <v>1.3910666666666668E-2</v>
      </c>
      <c r="BB39" s="35">
        <f>$N$28/'Fixed data'!$C$7</f>
        <v>1.3910666666666668E-2</v>
      </c>
      <c r="BC39" s="35">
        <f>$N$28/'Fixed data'!$C$7</f>
        <v>1.3910666666666668E-2</v>
      </c>
      <c r="BD39" s="35">
        <f>$N$28/'Fixed data'!$C$7</f>
        <v>1.3910666666666668E-2</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1.4253666666666671E-2</v>
      </c>
      <c r="Q40" s="35">
        <f>$O$28/'Fixed data'!$C$7</f>
        <v>1.4253666666666671E-2</v>
      </c>
      <c r="R40" s="35">
        <f>$O$28/'Fixed data'!$C$7</f>
        <v>1.4253666666666671E-2</v>
      </c>
      <c r="S40" s="35">
        <f>$O$28/'Fixed data'!$C$7</f>
        <v>1.4253666666666671E-2</v>
      </c>
      <c r="T40" s="35">
        <f>$O$28/'Fixed data'!$C$7</f>
        <v>1.4253666666666671E-2</v>
      </c>
      <c r="U40" s="35">
        <f>$O$28/'Fixed data'!$C$7</f>
        <v>1.4253666666666671E-2</v>
      </c>
      <c r="V40" s="35">
        <f>$O$28/'Fixed data'!$C$7</f>
        <v>1.4253666666666671E-2</v>
      </c>
      <c r="W40" s="35">
        <f>$O$28/'Fixed data'!$C$7</f>
        <v>1.4253666666666671E-2</v>
      </c>
      <c r="X40" s="35">
        <f>$O$28/'Fixed data'!$C$7</f>
        <v>1.4253666666666671E-2</v>
      </c>
      <c r="Y40" s="35">
        <f>$O$28/'Fixed data'!$C$7</f>
        <v>1.4253666666666671E-2</v>
      </c>
      <c r="Z40" s="35">
        <f>$O$28/'Fixed data'!$C$7</f>
        <v>1.4253666666666671E-2</v>
      </c>
      <c r="AA40" s="35">
        <f>$O$28/'Fixed data'!$C$7</f>
        <v>1.4253666666666671E-2</v>
      </c>
      <c r="AB40" s="35">
        <f>$O$28/'Fixed data'!$C$7</f>
        <v>1.4253666666666671E-2</v>
      </c>
      <c r="AC40" s="35">
        <f>$O$28/'Fixed data'!$C$7</f>
        <v>1.4253666666666671E-2</v>
      </c>
      <c r="AD40" s="35">
        <f>$O$28/'Fixed data'!$C$7</f>
        <v>1.4253666666666671E-2</v>
      </c>
      <c r="AE40" s="35">
        <f>$O$28/'Fixed data'!$C$7</f>
        <v>1.4253666666666671E-2</v>
      </c>
      <c r="AF40" s="35">
        <f>$O$28/'Fixed data'!$C$7</f>
        <v>1.4253666666666671E-2</v>
      </c>
      <c r="AG40" s="35">
        <f>$O$28/'Fixed data'!$C$7</f>
        <v>1.4253666666666671E-2</v>
      </c>
      <c r="AH40" s="35">
        <f>$O$28/'Fixed data'!$C$7</f>
        <v>1.4253666666666671E-2</v>
      </c>
      <c r="AI40" s="35">
        <f>$O$28/'Fixed data'!$C$7</f>
        <v>1.4253666666666671E-2</v>
      </c>
      <c r="AJ40" s="35">
        <f>$O$28/'Fixed data'!$C$7</f>
        <v>1.4253666666666671E-2</v>
      </c>
      <c r="AK40" s="35">
        <f>$O$28/'Fixed data'!$C$7</f>
        <v>1.4253666666666671E-2</v>
      </c>
      <c r="AL40" s="35">
        <f>$O$28/'Fixed data'!$C$7</f>
        <v>1.4253666666666671E-2</v>
      </c>
      <c r="AM40" s="35">
        <f>$O$28/'Fixed data'!$C$7</f>
        <v>1.4253666666666671E-2</v>
      </c>
      <c r="AN40" s="35">
        <f>$O$28/'Fixed data'!$C$7</f>
        <v>1.4253666666666671E-2</v>
      </c>
      <c r="AO40" s="35">
        <f>$O$28/'Fixed data'!$C$7</f>
        <v>1.4253666666666671E-2</v>
      </c>
      <c r="AP40" s="35">
        <f>$O$28/'Fixed data'!$C$7</f>
        <v>1.4253666666666671E-2</v>
      </c>
      <c r="AQ40" s="35">
        <f>$O$28/'Fixed data'!$C$7</f>
        <v>1.4253666666666671E-2</v>
      </c>
      <c r="AR40" s="35">
        <f>$O$28/'Fixed data'!$C$7</f>
        <v>1.4253666666666671E-2</v>
      </c>
      <c r="AS40" s="35">
        <f>$O$28/'Fixed data'!$C$7</f>
        <v>1.4253666666666671E-2</v>
      </c>
      <c r="AT40" s="35">
        <f>$O$28/'Fixed data'!$C$7</f>
        <v>1.4253666666666671E-2</v>
      </c>
      <c r="AU40" s="35">
        <f>$O$28/'Fixed data'!$C$7</f>
        <v>1.4253666666666671E-2</v>
      </c>
      <c r="AV40" s="35">
        <f>$O$28/'Fixed data'!$C$7</f>
        <v>1.4253666666666671E-2</v>
      </c>
      <c r="AW40" s="35">
        <f>$O$28/'Fixed data'!$C$7</f>
        <v>1.4253666666666671E-2</v>
      </c>
      <c r="AX40" s="35">
        <f>$O$28/'Fixed data'!$C$7</f>
        <v>1.4253666666666671E-2</v>
      </c>
      <c r="AY40" s="35">
        <f>$O$28/'Fixed data'!$C$7</f>
        <v>1.4253666666666671E-2</v>
      </c>
      <c r="AZ40" s="35">
        <f>$O$28/'Fixed data'!$C$7</f>
        <v>1.4253666666666671E-2</v>
      </c>
      <c r="BA40" s="35">
        <f>$O$28/'Fixed data'!$C$7</f>
        <v>1.4253666666666671E-2</v>
      </c>
      <c r="BB40" s="35">
        <f>$O$28/'Fixed data'!$C$7</f>
        <v>1.4253666666666671E-2</v>
      </c>
      <c r="BC40" s="35">
        <f>$O$28/'Fixed data'!$C$7</f>
        <v>1.4253666666666671E-2</v>
      </c>
      <c r="BD40" s="35">
        <f>$O$28/'Fixed data'!$C$7</f>
        <v>1.4253666666666671E-2</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1.461381666666667E-2</v>
      </c>
      <c r="R41" s="35">
        <f>$P$28/'Fixed data'!$C$7</f>
        <v>1.461381666666667E-2</v>
      </c>
      <c r="S41" s="35">
        <f>$P$28/'Fixed data'!$C$7</f>
        <v>1.461381666666667E-2</v>
      </c>
      <c r="T41" s="35">
        <f>$P$28/'Fixed data'!$C$7</f>
        <v>1.461381666666667E-2</v>
      </c>
      <c r="U41" s="35">
        <f>$P$28/'Fixed data'!$C$7</f>
        <v>1.461381666666667E-2</v>
      </c>
      <c r="V41" s="35">
        <f>$P$28/'Fixed data'!$C$7</f>
        <v>1.461381666666667E-2</v>
      </c>
      <c r="W41" s="35">
        <f>$P$28/'Fixed data'!$C$7</f>
        <v>1.461381666666667E-2</v>
      </c>
      <c r="X41" s="35">
        <f>$P$28/'Fixed data'!$C$7</f>
        <v>1.461381666666667E-2</v>
      </c>
      <c r="Y41" s="35">
        <f>$P$28/'Fixed data'!$C$7</f>
        <v>1.461381666666667E-2</v>
      </c>
      <c r="Z41" s="35">
        <f>$P$28/'Fixed data'!$C$7</f>
        <v>1.461381666666667E-2</v>
      </c>
      <c r="AA41" s="35">
        <f>$P$28/'Fixed data'!$C$7</f>
        <v>1.461381666666667E-2</v>
      </c>
      <c r="AB41" s="35">
        <f>$P$28/'Fixed data'!$C$7</f>
        <v>1.461381666666667E-2</v>
      </c>
      <c r="AC41" s="35">
        <f>$P$28/'Fixed data'!$C$7</f>
        <v>1.461381666666667E-2</v>
      </c>
      <c r="AD41" s="35">
        <f>$P$28/'Fixed data'!$C$7</f>
        <v>1.461381666666667E-2</v>
      </c>
      <c r="AE41" s="35">
        <f>$P$28/'Fixed data'!$C$7</f>
        <v>1.461381666666667E-2</v>
      </c>
      <c r="AF41" s="35">
        <f>$P$28/'Fixed data'!$C$7</f>
        <v>1.461381666666667E-2</v>
      </c>
      <c r="AG41" s="35">
        <f>$P$28/'Fixed data'!$C$7</f>
        <v>1.461381666666667E-2</v>
      </c>
      <c r="AH41" s="35">
        <f>$P$28/'Fixed data'!$C$7</f>
        <v>1.461381666666667E-2</v>
      </c>
      <c r="AI41" s="35">
        <f>$P$28/'Fixed data'!$C$7</f>
        <v>1.461381666666667E-2</v>
      </c>
      <c r="AJ41" s="35">
        <f>$P$28/'Fixed data'!$C$7</f>
        <v>1.461381666666667E-2</v>
      </c>
      <c r="AK41" s="35">
        <f>$P$28/'Fixed data'!$C$7</f>
        <v>1.461381666666667E-2</v>
      </c>
      <c r="AL41" s="35">
        <f>$P$28/'Fixed data'!$C$7</f>
        <v>1.461381666666667E-2</v>
      </c>
      <c r="AM41" s="35">
        <f>$P$28/'Fixed data'!$C$7</f>
        <v>1.461381666666667E-2</v>
      </c>
      <c r="AN41" s="35">
        <f>$P$28/'Fixed data'!$C$7</f>
        <v>1.461381666666667E-2</v>
      </c>
      <c r="AO41" s="35">
        <f>$P$28/'Fixed data'!$C$7</f>
        <v>1.461381666666667E-2</v>
      </c>
      <c r="AP41" s="35">
        <f>$P$28/'Fixed data'!$C$7</f>
        <v>1.461381666666667E-2</v>
      </c>
      <c r="AQ41" s="35">
        <f>$P$28/'Fixed data'!$C$7</f>
        <v>1.461381666666667E-2</v>
      </c>
      <c r="AR41" s="35">
        <f>$P$28/'Fixed data'!$C$7</f>
        <v>1.461381666666667E-2</v>
      </c>
      <c r="AS41" s="35">
        <f>$P$28/'Fixed data'!$C$7</f>
        <v>1.461381666666667E-2</v>
      </c>
      <c r="AT41" s="35">
        <f>$P$28/'Fixed data'!$C$7</f>
        <v>1.461381666666667E-2</v>
      </c>
      <c r="AU41" s="35">
        <f>$P$28/'Fixed data'!$C$7</f>
        <v>1.461381666666667E-2</v>
      </c>
      <c r="AV41" s="35">
        <f>$P$28/'Fixed data'!$C$7</f>
        <v>1.461381666666667E-2</v>
      </c>
      <c r="AW41" s="35">
        <f>$P$28/'Fixed data'!$C$7</f>
        <v>1.461381666666667E-2</v>
      </c>
      <c r="AX41" s="35">
        <f>$P$28/'Fixed data'!$C$7</f>
        <v>1.461381666666667E-2</v>
      </c>
      <c r="AY41" s="35">
        <f>$P$28/'Fixed data'!$C$7</f>
        <v>1.461381666666667E-2</v>
      </c>
      <c r="AZ41" s="35">
        <f>$P$28/'Fixed data'!$C$7</f>
        <v>1.461381666666667E-2</v>
      </c>
      <c r="BA41" s="35">
        <f>$P$28/'Fixed data'!$C$7</f>
        <v>1.461381666666667E-2</v>
      </c>
      <c r="BB41" s="35">
        <f>$P$28/'Fixed data'!$C$7</f>
        <v>1.461381666666667E-2</v>
      </c>
      <c r="BC41" s="35">
        <f>$P$28/'Fixed data'!$C$7</f>
        <v>1.461381666666667E-2</v>
      </c>
      <c r="BD41" s="35">
        <f>$P$28/'Fixed data'!$C$7</f>
        <v>1.461381666666667E-2</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1.4991974166666668E-2</v>
      </c>
      <c r="S42" s="35">
        <f>$Q$28/'Fixed data'!$C$7</f>
        <v>1.4991974166666668E-2</v>
      </c>
      <c r="T42" s="35">
        <f>$Q$28/'Fixed data'!$C$7</f>
        <v>1.4991974166666668E-2</v>
      </c>
      <c r="U42" s="35">
        <f>$Q$28/'Fixed data'!$C$7</f>
        <v>1.4991974166666668E-2</v>
      </c>
      <c r="V42" s="35">
        <f>$Q$28/'Fixed data'!$C$7</f>
        <v>1.4991974166666668E-2</v>
      </c>
      <c r="W42" s="35">
        <f>$Q$28/'Fixed data'!$C$7</f>
        <v>1.4991974166666668E-2</v>
      </c>
      <c r="X42" s="35">
        <f>$Q$28/'Fixed data'!$C$7</f>
        <v>1.4991974166666668E-2</v>
      </c>
      <c r="Y42" s="35">
        <f>$Q$28/'Fixed data'!$C$7</f>
        <v>1.4991974166666668E-2</v>
      </c>
      <c r="Z42" s="35">
        <f>$Q$28/'Fixed data'!$C$7</f>
        <v>1.4991974166666668E-2</v>
      </c>
      <c r="AA42" s="35">
        <f>$Q$28/'Fixed data'!$C$7</f>
        <v>1.4991974166666668E-2</v>
      </c>
      <c r="AB42" s="35">
        <f>$Q$28/'Fixed data'!$C$7</f>
        <v>1.4991974166666668E-2</v>
      </c>
      <c r="AC42" s="35">
        <f>$Q$28/'Fixed data'!$C$7</f>
        <v>1.4991974166666668E-2</v>
      </c>
      <c r="AD42" s="35">
        <f>$Q$28/'Fixed data'!$C$7</f>
        <v>1.4991974166666668E-2</v>
      </c>
      <c r="AE42" s="35">
        <f>$Q$28/'Fixed data'!$C$7</f>
        <v>1.4991974166666668E-2</v>
      </c>
      <c r="AF42" s="35">
        <f>$Q$28/'Fixed data'!$C$7</f>
        <v>1.4991974166666668E-2</v>
      </c>
      <c r="AG42" s="35">
        <f>$Q$28/'Fixed data'!$C$7</f>
        <v>1.4991974166666668E-2</v>
      </c>
      <c r="AH42" s="35">
        <f>$Q$28/'Fixed data'!$C$7</f>
        <v>1.4991974166666668E-2</v>
      </c>
      <c r="AI42" s="35">
        <f>$Q$28/'Fixed data'!$C$7</f>
        <v>1.4991974166666668E-2</v>
      </c>
      <c r="AJ42" s="35">
        <f>$Q$28/'Fixed data'!$C$7</f>
        <v>1.4991974166666668E-2</v>
      </c>
      <c r="AK42" s="35">
        <f>$Q$28/'Fixed data'!$C$7</f>
        <v>1.4991974166666668E-2</v>
      </c>
      <c r="AL42" s="35">
        <f>$Q$28/'Fixed data'!$C$7</f>
        <v>1.4991974166666668E-2</v>
      </c>
      <c r="AM42" s="35">
        <f>$Q$28/'Fixed data'!$C$7</f>
        <v>1.4991974166666668E-2</v>
      </c>
      <c r="AN42" s="35">
        <f>$Q$28/'Fixed data'!$C$7</f>
        <v>1.4991974166666668E-2</v>
      </c>
      <c r="AO42" s="35">
        <f>$Q$28/'Fixed data'!$C$7</f>
        <v>1.4991974166666668E-2</v>
      </c>
      <c r="AP42" s="35">
        <f>$Q$28/'Fixed data'!$C$7</f>
        <v>1.4991974166666668E-2</v>
      </c>
      <c r="AQ42" s="35">
        <f>$Q$28/'Fixed data'!$C$7</f>
        <v>1.4991974166666668E-2</v>
      </c>
      <c r="AR42" s="35">
        <f>$Q$28/'Fixed data'!$C$7</f>
        <v>1.4991974166666668E-2</v>
      </c>
      <c r="AS42" s="35">
        <f>$Q$28/'Fixed data'!$C$7</f>
        <v>1.4991974166666668E-2</v>
      </c>
      <c r="AT42" s="35">
        <f>$Q$28/'Fixed data'!$C$7</f>
        <v>1.4991974166666668E-2</v>
      </c>
      <c r="AU42" s="35">
        <f>$Q$28/'Fixed data'!$C$7</f>
        <v>1.4991974166666668E-2</v>
      </c>
      <c r="AV42" s="35">
        <f>$Q$28/'Fixed data'!$C$7</f>
        <v>1.4991974166666668E-2</v>
      </c>
      <c r="AW42" s="35">
        <f>$Q$28/'Fixed data'!$C$7</f>
        <v>1.4991974166666668E-2</v>
      </c>
      <c r="AX42" s="35">
        <f>$Q$28/'Fixed data'!$C$7</f>
        <v>1.4991974166666668E-2</v>
      </c>
      <c r="AY42" s="35">
        <f>$Q$28/'Fixed data'!$C$7</f>
        <v>1.4991974166666668E-2</v>
      </c>
      <c r="AZ42" s="35">
        <f>$Q$28/'Fixed data'!$C$7</f>
        <v>1.4991974166666668E-2</v>
      </c>
      <c r="BA42" s="35">
        <f>$Q$28/'Fixed data'!$C$7</f>
        <v>1.4991974166666668E-2</v>
      </c>
      <c r="BB42" s="35">
        <f>$Q$28/'Fixed data'!$C$7</f>
        <v>1.4991974166666668E-2</v>
      </c>
      <c r="BC42" s="35">
        <f>$Q$28/'Fixed data'!$C$7</f>
        <v>1.4991974166666668E-2</v>
      </c>
      <c r="BD42" s="35">
        <f>$Q$28/'Fixed data'!$C$7</f>
        <v>1.4991974166666668E-2</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1.538903954166667E-2</v>
      </c>
      <c r="T43" s="35">
        <f>$R$28/'Fixed data'!$C$7</f>
        <v>1.538903954166667E-2</v>
      </c>
      <c r="U43" s="35">
        <f>$R$28/'Fixed data'!$C$7</f>
        <v>1.538903954166667E-2</v>
      </c>
      <c r="V43" s="35">
        <f>$R$28/'Fixed data'!$C$7</f>
        <v>1.538903954166667E-2</v>
      </c>
      <c r="W43" s="35">
        <f>$R$28/'Fixed data'!$C$7</f>
        <v>1.538903954166667E-2</v>
      </c>
      <c r="X43" s="35">
        <f>$R$28/'Fixed data'!$C$7</f>
        <v>1.538903954166667E-2</v>
      </c>
      <c r="Y43" s="35">
        <f>$R$28/'Fixed data'!$C$7</f>
        <v>1.538903954166667E-2</v>
      </c>
      <c r="Z43" s="35">
        <f>$R$28/'Fixed data'!$C$7</f>
        <v>1.538903954166667E-2</v>
      </c>
      <c r="AA43" s="35">
        <f>$R$28/'Fixed data'!$C$7</f>
        <v>1.538903954166667E-2</v>
      </c>
      <c r="AB43" s="35">
        <f>$R$28/'Fixed data'!$C$7</f>
        <v>1.538903954166667E-2</v>
      </c>
      <c r="AC43" s="35">
        <f>$R$28/'Fixed data'!$C$7</f>
        <v>1.538903954166667E-2</v>
      </c>
      <c r="AD43" s="35">
        <f>$R$28/'Fixed data'!$C$7</f>
        <v>1.538903954166667E-2</v>
      </c>
      <c r="AE43" s="35">
        <f>$R$28/'Fixed data'!$C$7</f>
        <v>1.538903954166667E-2</v>
      </c>
      <c r="AF43" s="35">
        <f>$R$28/'Fixed data'!$C$7</f>
        <v>1.538903954166667E-2</v>
      </c>
      <c r="AG43" s="35">
        <f>$R$28/'Fixed data'!$C$7</f>
        <v>1.538903954166667E-2</v>
      </c>
      <c r="AH43" s="35">
        <f>$R$28/'Fixed data'!$C$7</f>
        <v>1.538903954166667E-2</v>
      </c>
      <c r="AI43" s="35">
        <f>$R$28/'Fixed data'!$C$7</f>
        <v>1.538903954166667E-2</v>
      </c>
      <c r="AJ43" s="35">
        <f>$R$28/'Fixed data'!$C$7</f>
        <v>1.538903954166667E-2</v>
      </c>
      <c r="AK43" s="35">
        <f>$R$28/'Fixed data'!$C$7</f>
        <v>1.538903954166667E-2</v>
      </c>
      <c r="AL43" s="35">
        <f>$R$28/'Fixed data'!$C$7</f>
        <v>1.538903954166667E-2</v>
      </c>
      <c r="AM43" s="35">
        <f>$R$28/'Fixed data'!$C$7</f>
        <v>1.538903954166667E-2</v>
      </c>
      <c r="AN43" s="35">
        <f>$R$28/'Fixed data'!$C$7</f>
        <v>1.538903954166667E-2</v>
      </c>
      <c r="AO43" s="35">
        <f>$R$28/'Fixed data'!$C$7</f>
        <v>1.538903954166667E-2</v>
      </c>
      <c r="AP43" s="35">
        <f>$R$28/'Fixed data'!$C$7</f>
        <v>1.538903954166667E-2</v>
      </c>
      <c r="AQ43" s="35">
        <f>$R$28/'Fixed data'!$C$7</f>
        <v>1.538903954166667E-2</v>
      </c>
      <c r="AR43" s="35">
        <f>$R$28/'Fixed data'!$C$7</f>
        <v>1.538903954166667E-2</v>
      </c>
      <c r="AS43" s="35">
        <f>$R$28/'Fixed data'!$C$7</f>
        <v>1.538903954166667E-2</v>
      </c>
      <c r="AT43" s="35">
        <f>$R$28/'Fixed data'!$C$7</f>
        <v>1.538903954166667E-2</v>
      </c>
      <c r="AU43" s="35">
        <f>$R$28/'Fixed data'!$C$7</f>
        <v>1.538903954166667E-2</v>
      </c>
      <c r="AV43" s="35">
        <f>$R$28/'Fixed data'!$C$7</f>
        <v>1.538903954166667E-2</v>
      </c>
      <c r="AW43" s="35">
        <f>$R$28/'Fixed data'!$C$7</f>
        <v>1.538903954166667E-2</v>
      </c>
      <c r="AX43" s="35">
        <f>$R$28/'Fixed data'!$C$7</f>
        <v>1.538903954166667E-2</v>
      </c>
      <c r="AY43" s="35">
        <f>$R$28/'Fixed data'!$C$7</f>
        <v>1.538903954166667E-2</v>
      </c>
      <c r="AZ43" s="35">
        <f>$R$28/'Fixed data'!$C$7</f>
        <v>1.538903954166667E-2</v>
      </c>
      <c r="BA43" s="35">
        <f>$R$28/'Fixed data'!$C$7</f>
        <v>1.538903954166667E-2</v>
      </c>
      <c r="BB43" s="35">
        <f>$R$28/'Fixed data'!$C$7</f>
        <v>1.538903954166667E-2</v>
      </c>
      <c r="BC43" s="35">
        <f>$R$28/'Fixed data'!$C$7</f>
        <v>1.538903954166667E-2</v>
      </c>
      <c r="BD43" s="35">
        <f>$R$28/'Fixed data'!$C$7</f>
        <v>1.538903954166667E-2</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1.5805958185416667E-2</v>
      </c>
      <c r="U44" s="35">
        <f>$S$28/'Fixed data'!$C$7</f>
        <v>1.5805958185416667E-2</v>
      </c>
      <c r="V44" s="35">
        <f>$S$28/'Fixed data'!$C$7</f>
        <v>1.5805958185416667E-2</v>
      </c>
      <c r="W44" s="35">
        <f>$S$28/'Fixed data'!$C$7</f>
        <v>1.5805958185416667E-2</v>
      </c>
      <c r="X44" s="35">
        <f>$S$28/'Fixed data'!$C$7</f>
        <v>1.5805958185416667E-2</v>
      </c>
      <c r="Y44" s="35">
        <f>$S$28/'Fixed data'!$C$7</f>
        <v>1.5805958185416667E-2</v>
      </c>
      <c r="Z44" s="35">
        <f>$S$28/'Fixed data'!$C$7</f>
        <v>1.5805958185416667E-2</v>
      </c>
      <c r="AA44" s="35">
        <f>$S$28/'Fixed data'!$C$7</f>
        <v>1.5805958185416667E-2</v>
      </c>
      <c r="AB44" s="35">
        <f>$S$28/'Fixed data'!$C$7</f>
        <v>1.5805958185416667E-2</v>
      </c>
      <c r="AC44" s="35">
        <f>$S$28/'Fixed data'!$C$7</f>
        <v>1.5805958185416667E-2</v>
      </c>
      <c r="AD44" s="35">
        <f>$S$28/'Fixed data'!$C$7</f>
        <v>1.5805958185416667E-2</v>
      </c>
      <c r="AE44" s="35">
        <f>$S$28/'Fixed data'!$C$7</f>
        <v>1.5805958185416667E-2</v>
      </c>
      <c r="AF44" s="35">
        <f>$S$28/'Fixed data'!$C$7</f>
        <v>1.5805958185416667E-2</v>
      </c>
      <c r="AG44" s="35">
        <f>$S$28/'Fixed data'!$C$7</f>
        <v>1.5805958185416667E-2</v>
      </c>
      <c r="AH44" s="35">
        <f>$S$28/'Fixed data'!$C$7</f>
        <v>1.5805958185416667E-2</v>
      </c>
      <c r="AI44" s="35">
        <f>$S$28/'Fixed data'!$C$7</f>
        <v>1.5805958185416667E-2</v>
      </c>
      <c r="AJ44" s="35">
        <f>$S$28/'Fixed data'!$C$7</f>
        <v>1.5805958185416667E-2</v>
      </c>
      <c r="AK44" s="35">
        <f>$S$28/'Fixed data'!$C$7</f>
        <v>1.5805958185416667E-2</v>
      </c>
      <c r="AL44" s="35">
        <f>$S$28/'Fixed data'!$C$7</f>
        <v>1.5805958185416667E-2</v>
      </c>
      <c r="AM44" s="35">
        <f>$S$28/'Fixed data'!$C$7</f>
        <v>1.5805958185416667E-2</v>
      </c>
      <c r="AN44" s="35">
        <f>$S$28/'Fixed data'!$C$7</f>
        <v>1.5805958185416667E-2</v>
      </c>
      <c r="AO44" s="35">
        <f>$S$28/'Fixed data'!$C$7</f>
        <v>1.5805958185416667E-2</v>
      </c>
      <c r="AP44" s="35">
        <f>$S$28/'Fixed data'!$C$7</f>
        <v>1.5805958185416667E-2</v>
      </c>
      <c r="AQ44" s="35">
        <f>$S$28/'Fixed data'!$C$7</f>
        <v>1.5805958185416667E-2</v>
      </c>
      <c r="AR44" s="35">
        <f>$S$28/'Fixed data'!$C$7</f>
        <v>1.5805958185416667E-2</v>
      </c>
      <c r="AS44" s="35">
        <f>$S$28/'Fixed data'!$C$7</f>
        <v>1.5805958185416667E-2</v>
      </c>
      <c r="AT44" s="35">
        <f>$S$28/'Fixed data'!$C$7</f>
        <v>1.5805958185416667E-2</v>
      </c>
      <c r="AU44" s="35">
        <f>$S$28/'Fixed data'!$C$7</f>
        <v>1.5805958185416667E-2</v>
      </c>
      <c r="AV44" s="35">
        <f>$S$28/'Fixed data'!$C$7</f>
        <v>1.5805958185416667E-2</v>
      </c>
      <c r="AW44" s="35">
        <f>$S$28/'Fixed data'!$C$7</f>
        <v>1.5805958185416667E-2</v>
      </c>
      <c r="AX44" s="35">
        <f>$S$28/'Fixed data'!$C$7</f>
        <v>1.5805958185416667E-2</v>
      </c>
      <c r="AY44" s="35">
        <f>$S$28/'Fixed data'!$C$7</f>
        <v>1.5805958185416667E-2</v>
      </c>
      <c r="AZ44" s="35">
        <f>$S$28/'Fixed data'!$C$7</f>
        <v>1.5805958185416667E-2</v>
      </c>
      <c r="BA44" s="35">
        <f>$S$28/'Fixed data'!$C$7</f>
        <v>1.5805958185416667E-2</v>
      </c>
      <c r="BB44" s="35">
        <f>$S$28/'Fixed data'!$C$7</f>
        <v>1.5805958185416667E-2</v>
      </c>
      <c r="BC44" s="35">
        <f>$S$28/'Fixed data'!$C$7</f>
        <v>1.5805958185416667E-2</v>
      </c>
      <c r="BD44" s="35">
        <f>$S$28/'Fixed data'!$C$7</f>
        <v>1.5805958185416667E-2</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1.5893511100604166E-2</v>
      </c>
      <c r="V45" s="35">
        <f>$T$28/'Fixed data'!$C$7</f>
        <v>1.5893511100604166E-2</v>
      </c>
      <c r="W45" s="35">
        <f>$T$28/'Fixed data'!$C$7</f>
        <v>1.5893511100604166E-2</v>
      </c>
      <c r="X45" s="35">
        <f>$T$28/'Fixed data'!$C$7</f>
        <v>1.5893511100604166E-2</v>
      </c>
      <c r="Y45" s="35">
        <f>$T$28/'Fixed data'!$C$7</f>
        <v>1.5893511100604166E-2</v>
      </c>
      <c r="Z45" s="35">
        <f>$T$28/'Fixed data'!$C$7</f>
        <v>1.5893511100604166E-2</v>
      </c>
      <c r="AA45" s="35">
        <f>$T$28/'Fixed data'!$C$7</f>
        <v>1.5893511100604166E-2</v>
      </c>
      <c r="AB45" s="35">
        <f>$T$28/'Fixed data'!$C$7</f>
        <v>1.5893511100604166E-2</v>
      </c>
      <c r="AC45" s="35">
        <f>$T$28/'Fixed data'!$C$7</f>
        <v>1.5893511100604166E-2</v>
      </c>
      <c r="AD45" s="35">
        <f>$T$28/'Fixed data'!$C$7</f>
        <v>1.5893511100604166E-2</v>
      </c>
      <c r="AE45" s="35">
        <f>$T$28/'Fixed data'!$C$7</f>
        <v>1.5893511100604166E-2</v>
      </c>
      <c r="AF45" s="35">
        <f>$T$28/'Fixed data'!$C$7</f>
        <v>1.5893511100604166E-2</v>
      </c>
      <c r="AG45" s="35">
        <f>$T$28/'Fixed data'!$C$7</f>
        <v>1.5893511100604166E-2</v>
      </c>
      <c r="AH45" s="35">
        <f>$T$28/'Fixed data'!$C$7</f>
        <v>1.5893511100604166E-2</v>
      </c>
      <c r="AI45" s="35">
        <f>$T$28/'Fixed data'!$C$7</f>
        <v>1.5893511100604166E-2</v>
      </c>
      <c r="AJ45" s="35">
        <f>$T$28/'Fixed data'!$C$7</f>
        <v>1.5893511100604166E-2</v>
      </c>
      <c r="AK45" s="35">
        <f>$T$28/'Fixed data'!$C$7</f>
        <v>1.5893511100604166E-2</v>
      </c>
      <c r="AL45" s="35">
        <f>$T$28/'Fixed data'!$C$7</f>
        <v>1.5893511100604166E-2</v>
      </c>
      <c r="AM45" s="35">
        <f>$T$28/'Fixed data'!$C$7</f>
        <v>1.5893511100604166E-2</v>
      </c>
      <c r="AN45" s="35">
        <f>$T$28/'Fixed data'!$C$7</f>
        <v>1.5893511100604166E-2</v>
      </c>
      <c r="AO45" s="35">
        <f>$T$28/'Fixed data'!$C$7</f>
        <v>1.5893511100604166E-2</v>
      </c>
      <c r="AP45" s="35">
        <f>$T$28/'Fixed data'!$C$7</f>
        <v>1.5893511100604166E-2</v>
      </c>
      <c r="AQ45" s="35">
        <f>$T$28/'Fixed data'!$C$7</f>
        <v>1.5893511100604166E-2</v>
      </c>
      <c r="AR45" s="35">
        <f>$T$28/'Fixed data'!$C$7</f>
        <v>1.5893511100604166E-2</v>
      </c>
      <c r="AS45" s="35">
        <f>$T$28/'Fixed data'!$C$7</f>
        <v>1.5893511100604166E-2</v>
      </c>
      <c r="AT45" s="35">
        <f>$T$28/'Fixed data'!$C$7</f>
        <v>1.5893511100604166E-2</v>
      </c>
      <c r="AU45" s="35">
        <f>$T$28/'Fixed data'!$C$7</f>
        <v>1.5893511100604166E-2</v>
      </c>
      <c r="AV45" s="35">
        <f>$T$28/'Fixed data'!$C$7</f>
        <v>1.5893511100604166E-2</v>
      </c>
      <c r="AW45" s="35">
        <f>$T$28/'Fixed data'!$C$7</f>
        <v>1.5893511100604166E-2</v>
      </c>
      <c r="AX45" s="35">
        <f>$T$28/'Fixed data'!$C$7</f>
        <v>1.5893511100604166E-2</v>
      </c>
      <c r="AY45" s="35">
        <f>$T$28/'Fixed data'!$C$7</f>
        <v>1.5893511100604166E-2</v>
      </c>
      <c r="AZ45" s="35">
        <f>$T$28/'Fixed data'!$C$7</f>
        <v>1.5893511100604166E-2</v>
      </c>
      <c r="BA45" s="35">
        <f>$T$28/'Fixed data'!$C$7</f>
        <v>1.5893511100604166E-2</v>
      </c>
      <c r="BB45" s="35">
        <f>$T$28/'Fixed data'!$C$7</f>
        <v>1.5893511100604166E-2</v>
      </c>
      <c r="BC45" s="35">
        <f>$T$28/'Fixed data'!$C$7</f>
        <v>1.5893511100604166E-2</v>
      </c>
      <c r="BD45" s="35">
        <f>$T$28/'Fixed data'!$C$7</f>
        <v>1.5893511100604166E-2</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1.5981939544943539E-2</v>
      </c>
      <c r="W46" s="35">
        <f>$U$28/'Fixed data'!$C$7</f>
        <v>1.5981939544943539E-2</v>
      </c>
      <c r="X46" s="35">
        <f>$U$28/'Fixed data'!$C$7</f>
        <v>1.5981939544943539E-2</v>
      </c>
      <c r="Y46" s="35">
        <f>$U$28/'Fixed data'!$C$7</f>
        <v>1.5981939544943539E-2</v>
      </c>
      <c r="Z46" s="35">
        <f>$U$28/'Fixed data'!$C$7</f>
        <v>1.5981939544943539E-2</v>
      </c>
      <c r="AA46" s="35">
        <f>$U$28/'Fixed data'!$C$7</f>
        <v>1.5981939544943539E-2</v>
      </c>
      <c r="AB46" s="35">
        <f>$U$28/'Fixed data'!$C$7</f>
        <v>1.5981939544943539E-2</v>
      </c>
      <c r="AC46" s="35">
        <f>$U$28/'Fixed data'!$C$7</f>
        <v>1.5981939544943539E-2</v>
      </c>
      <c r="AD46" s="35">
        <f>$U$28/'Fixed data'!$C$7</f>
        <v>1.5981939544943539E-2</v>
      </c>
      <c r="AE46" s="35">
        <f>$U$28/'Fixed data'!$C$7</f>
        <v>1.5981939544943539E-2</v>
      </c>
      <c r="AF46" s="35">
        <f>$U$28/'Fixed data'!$C$7</f>
        <v>1.5981939544943539E-2</v>
      </c>
      <c r="AG46" s="35">
        <f>$U$28/'Fixed data'!$C$7</f>
        <v>1.5981939544943539E-2</v>
      </c>
      <c r="AH46" s="35">
        <f>$U$28/'Fixed data'!$C$7</f>
        <v>1.5981939544943539E-2</v>
      </c>
      <c r="AI46" s="35">
        <f>$U$28/'Fixed data'!$C$7</f>
        <v>1.5981939544943539E-2</v>
      </c>
      <c r="AJ46" s="35">
        <f>$U$28/'Fixed data'!$C$7</f>
        <v>1.5981939544943539E-2</v>
      </c>
      <c r="AK46" s="35">
        <f>$U$28/'Fixed data'!$C$7</f>
        <v>1.5981939544943539E-2</v>
      </c>
      <c r="AL46" s="35">
        <f>$U$28/'Fixed data'!$C$7</f>
        <v>1.5981939544943539E-2</v>
      </c>
      <c r="AM46" s="35">
        <f>$U$28/'Fixed data'!$C$7</f>
        <v>1.5981939544943539E-2</v>
      </c>
      <c r="AN46" s="35">
        <f>$U$28/'Fixed data'!$C$7</f>
        <v>1.5981939544943539E-2</v>
      </c>
      <c r="AO46" s="35">
        <f>$U$28/'Fixed data'!$C$7</f>
        <v>1.5981939544943539E-2</v>
      </c>
      <c r="AP46" s="35">
        <f>$U$28/'Fixed data'!$C$7</f>
        <v>1.5981939544943539E-2</v>
      </c>
      <c r="AQ46" s="35">
        <f>$U$28/'Fixed data'!$C$7</f>
        <v>1.5981939544943539E-2</v>
      </c>
      <c r="AR46" s="35">
        <f>$U$28/'Fixed data'!$C$7</f>
        <v>1.5981939544943539E-2</v>
      </c>
      <c r="AS46" s="35">
        <f>$U$28/'Fixed data'!$C$7</f>
        <v>1.5981939544943539E-2</v>
      </c>
      <c r="AT46" s="35">
        <f>$U$28/'Fixed data'!$C$7</f>
        <v>1.5981939544943539E-2</v>
      </c>
      <c r="AU46" s="35">
        <f>$U$28/'Fixed data'!$C$7</f>
        <v>1.5981939544943539E-2</v>
      </c>
      <c r="AV46" s="35">
        <f>$U$28/'Fixed data'!$C$7</f>
        <v>1.5981939544943539E-2</v>
      </c>
      <c r="AW46" s="35">
        <f>$U$28/'Fixed data'!$C$7</f>
        <v>1.5981939544943539E-2</v>
      </c>
      <c r="AX46" s="35">
        <f>$U$28/'Fixed data'!$C$7</f>
        <v>1.5981939544943539E-2</v>
      </c>
      <c r="AY46" s="35">
        <f>$U$28/'Fixed data'!$C$7</f>
        <v>1.5981939544943539E-2</v>
      </c>
      <c r="AZ46" s="35">
        <f>$U$28/'Fixed data'!$C$7</f>
        <v>1.5981939544943539E-2</v>
      </c>
      <c r="BA46" s="35">
        <f>$U$28/'Fixed data'!$C$7</f>
        <v>1.5981939544943539E-2</v>
      </c>
      <c r="BB46" s="35">
        <f>$U$28/'Fixed data'!$C$7</f>
        <v>1.5981939544943539E-2</v>
      </c>
      <c r="BC46" s="35">
        <f>$U$28/'Fixed data'!$C$7</f>
        <v>1.5981939544943539E-2</v>
      </c>
      <c r="BD46" s="35">
        <f>$U$28/'Fixed data'!$C$7</f>
        <v>1.5981939544943539E-2</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1.607125227372631E-2</v>
      </c>
      <c r="X47" s="35">
        <f>$V$28/'Fixed data'!$C$7</f>
        <v>1.607125227372631E-2</v>
      </c>
      <c r="Y47" s="35">
        <f>$V$28/'Fixed data'!$C$7</f>
        <v>1.607125227372631E-2</v>
      </c>
      <c r="Z47" s="35">
        <f>$V$28/'Fixed data'!$C$7</f>
        <v>1.607125227372631E-2</v>
      </c>
      <c r="AA47" s="35">
        <f>$V$28/'Fixed data'!$C$7</f>
        <v>1.607125227372631E-2</v>
      </c>
      <c r="AB47" s="35">
        <f>$V$28/'Fixed data'!$C$7</f>
        <v>1.607125227372631E-2</v>
      </c>
      <c r="AC47" s="35">
        <f>$V$28/'Fixed data'!$C$7</f>
        <v>1.607125227372631E-2</v>
      </c>
      <c r="AD47" s="35">
        <f>$V$28/'Fixed data'!$C$7</f>
        <v>1.607125227372631E-2</v>
      </c>
      <c r="AE47" s="35">
        <f>$V$28/'Fixed data'!$C$7</f>
        <v>1.607125227372631E-2</v>
      </c>
      <c r="AF47" s="35">
        <f>$V$28/'Fixed data'!$C$7</f>
        <v>1.607125227372631E-2</v>
      </c>
      <c r="AG47" s="35">
        <f>$V$28/'Fixed data'!$C$7</f>
        <v>1.607125227372631E-2</v>
      </c>
      <c r="AH47" s="35">
        <f>$V$28/'Fixed data'!$C$7</f>
        <v>1.607125227372631E-2</v>
      </c>
      <c r="AI47" s="35">
        <f>$V$28/'Fixed data'!$C$7</f>
        <v>1.607125227372631E-2</v>
      </c>
      <c r="AJ47" s="35">
        <f>$V$28/'Fixed data'!$C$7</f>
        <v>1.607125227372631E-2</v>
      </c>
      <c r="AK47" s="35">
        <f>$V$28/'Fixed data'!$C$7</f>
        <v>1.607125227372631E-2</v>
      </c>
      <c r="AL47" s="35">
        <f>$V$28/'Fixed data'!$C$7</f>
        <v>1.607125227372631E-2</v>
      </c>
      <c r="AM47" s="35">
        <f>$V$28/'Fixed data'!$C$7</f>
        <v>1.607125227372631E-2</v>
      </c>
      <c r="AN47" s="35">
        <f>$V$28/'Fixed data'!$C$7</f>
        <v>1.607125227372631E-2</v>
      </c>
      <c r="AO47" s="35">
        <f>$V$28/'Fixed data'!$C$7</f>
        <v>1.607125227372631E-2</v>
      </c>
      <c r="AP47" s="35">
        <f>$V$28/'Fixed data'!$C$7</f>
        <v>1.607125227372631E-2</v>
      </c>
      <c r="AQ47" s="35">
        <f>$V$28/'Fixed data'!$C$7</f>
        <v>1.607125227372631E-2</v>
      </c>
      <c r="AR47" s="35">
        <f>$V$28/'Fixed data'!$C$7</f>
        <v>1.607125227372631E-2</v>
      </c>
      <c r="AS47" s="35">
        <f>$V$28/'Fixed data'!$C$7</f>
        <v>1.607125227372631E-2</v>
      </c>
      <c r="AT47" s="35">
        <f>$V$28/'Fixed data'!$C$7</f>
        <v>1.607125227372631E-2</v>
      </c>
      <c r="AU47" s="35">
        <f>$V$28/'Fixed data'!$C$7</f>
        <v>1.607125227372631E-2</v>
      </c>
      <c r="AV47" s="35">
        <f>$V$28/'Fixed data'!$C$7</f>
        <v>1.607125227372631E-2</v>
      </c>
      <c r="AW47" s="35">
        <f>$V$28/'Fixed data'!$C$7</f>
        <v>1.607125227372631E-2</v>
      </c>
      <c r="AX47" s="35">
        <f>$V$28/'Fixed data'!$C$7</f>
        <v>1.607125227372631E-2</v>
      </c>
      <c r="AY47" s="35">
        <f>$V$28/'Fixed data'!$C$7</f>
        <v>1.607125227372631E-2</v>
      </c>
      <c r="AZ47" s="35">
        <f>$V$28/'Fixed data'!$C$7</f>
        <v>1.607125227372631E-2</v>
      </c>
      <c r="BA47" s="35">
        <f>$V$28/'Fixed data'!$C$7</f>
        <v>1.607125227372631E-2</v>
      </c>
      <c r="BB47" s="35">
        <f>$V$28/'Fixed data'!$C$7</f>
        <v>1.607125227372631E-2</v>
      </c>
      <c r="BC47" s="35">
        <f>$V$28/'Fixed data'!$C$7</f>
        <v>1.607125227372631E-2</v>
      </c>
      <c r="BD47" s="35">
        <f>$V$28/'Fixed data'!$C$7</f>
        <v>1.607125227372631E-2</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1.6161458129796913E-2</v>
      </c>
      <c r="Y48" s="35">
        <f>$W$28/'Fixed data'!$C$7</f>
        <v>1.6161458129796913E-2</v>
      </c>
      <c r="Z48" s="35">
        <f>$W$28/'Fixed data'!$C$7</f>
        <v>1.6161458129796913E-2</v>
      </c>
      <c r="AA48" s="35">
        <f>$W$28/'Fixed data'!$C$7</f>
        <v>1.6161458129796913E-2</v>
      </c>
      <c r="AB48" s="35">
        <f>$W$28/'Fixed data'!$C$7</f>
        <v>1.6161458129796913E-2</v>
      </c>
      <c r="AC48" s="35">
        <f>$W$28/'Fixed data'!$C$7</f>
        <v>1.6161458129796913E-2</v>
      </c>
      <c r="AD48" s="35">
        <f>$W$28/'Fixed data'!$C$7</f>
        <v>1.6161458129796913E-2</v>
      </c>
      <c r="AE48" s="35">
        <f>$W$28/'Fixed data'!$C$7</f>
        <v>1.6161458129796913E-2</v>
      </c>
      <c r="AF48" s="35">
        <f>$W$28/'Fixed data'!$C$7</f>
        <v>1.6161458129796913E-2</v>
      </c>
      <c r="AG48" s="35">
        <f>$W$28/'Fixed data'!$C$7</f>
        <v>1.6161458129796913E-2</v>
      </c>
      <c r="AH48" s="35">
        <f>$W$28/'Fixed data'!$C$7</f>
        <v>1.6161458129796913E-2</v>
      </c>
      <c r="AI48" s="35">
        <f>$W$28/'Fixed data'!$C$7</f>
        <v>1.6161458129796913E-2</v>
      </c>
      <c r="AJ48" s="35">
        <f>$W$28/'Fixed data'!$C$7</f>
        <v>1.6161458129796913E-2</v>
      </c>
      <c r="AK48" s="35">
        <f>$W$28/'Fixed data'!$C$7</f>
        <v>1.6161458129796913E-2</v>
      </c>
      <c r="AL48" s="35">
        <f>$W$28/'Fixed data'!$C$7</f>
        <v>1.6161458129796913E-2</v>
      </c>
      <c r="AM48" s="35">
        <f>$W$28/'Fixed data'!$C$7</f>
        <v>1.6161458129796913E-2</v>
      </c>
      <c r="AN48" s="35">
        <f>$W$28/'Fixed data'!$C$7</f>
        <v>1.6161458129796913E-2</v>
      </c>
      <c r="AO48" s="35">
        <f>$W$28/'Fixed data'!$C$7</f>
        <v>1.6161458129796913E-2</v>
      </c>
      <c r="AP48" s="35">
        <f>$W$28/'Fixed data'!$C$7</f>
        <v>1.6161458129796913E-2</v>
      </c>
      <c r="AQ48" s="35">
        <f>$W$28/'Fixed data'!$C$7</f>
        <v>1.6161458129796913E-2</v>
      </c>
      <c r="AR48" s="35">
        <f>$W$28/'Fixed data'!$C$7</f>
        <v>1.6161458129796913E-2</v>
      </c>
      <c r="AS48" s="35">
        <f>$W$28/'Fixed data'!$C$7</f>
        <v>1.6161458129796913E-2</v>
      </c>
      <c r="AT48" s="35">
        <f>$W$28/'Fixed data'!$C$7</f>
        <v>1.6161458129796913E-2</v>
      </c>
      <c r="AU48" s="35">
        <f>$W$28/'Fixed data'!$C$7</f>
        <v>1.6161458129796913E-2</v>
      </c>
      <c r="AV48" s="35">
        <f>$W$28/'Fixed data'!$C$7</f>
        <v>1.6161458129796913E-2</v>
      </c>
      <c r="AW48" s="35">
        <f>$W$28/'Fixed data'!$C$7</f>
        <v>1.6161458129796913E-2</v>
      </c>
      <c r="AX48" s="35">
        <f>$W$28/'Fixed data'!$C$7</f>
        <v>1.6161458129796913E-2</v>
      </c>
      <c r="AY48" s="35">
        <f>$W$28/'Fixed data'!$C$7</f>
        <v>1.6161458129796913E-2</v>
      </c>
      <c r="AZ48" s="35">
        <f>$W$28/'Fixed data'!$C$7</f>
        <v>1.6161458129796913E-2</v>
      </c>
      <c r="BA48" s="35">
        <f>$W$28/'Fixed data'!$C$7</f>
        <v>1.6161458129796913E-2</v>
      </c>
      <c r="BB48" s="35">
        <f>$W$28/'Fixed data'!$C$7</f>
        <v>1.6161458129796913E-2</v>
      </c>
      <c r="BC48" s="35">
        <f>$W$28/'Fixed data'!$C$7</f>
        <v>1.6161458129796913E-2</v>
      </c>
      <c r="BD48" s="35">
        <f>$W$28/'Fixed data'!$C$7</f>
        <v>1.6161458129796913E-2</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1.6252566044428207E-2</v>
      </c>
      <c r="Z49" s="35">
        <f>$X$28/'Fixed data'!$C$7</f>
        <v>1.6252566044428207E-2</v>
      </c>
      <c r="AA49" s="35">
        <f>$X$28/'Fixed data'!$C$7</f>
        <v>1.6252566044428207E-2</v>
      </c>
      <c r="AB49" s="35">
        <f>$X$28/'Fixed data'!$C$7</f>
        <v>1.6252566044428207E-2</v>
      </c>
      <c r="AC49" s="35">
        <f>$X$28/'Fixed data'!$C$7</f>
        <v>1.6252566044428207E-2</v>
      </c>
      <c r="AD49" s="35">
        <f>$X$28/'Fixed data'!$C$7</f>
        <v>1.6252566044428207E-2</v>
      </c>
      <c r="AE49" s="35">
        <f>$X$28/'Fixed data'!$C$7</f>
        <v>1.6252566044428207E-2</v>
      </c>
      <c r="AF49" s="35">
        <f>$X$28/'Fixed data'!$C$7</f>
        <v>1.6252566044428207E-2</v>
      </c>
      <c r="AG49" s="35">
        <f>$X$28/'Fixed data'!$C$7</f>
        <v>1.6252566044428207E-2</v>
      </c>
      <c r="AH49" s="35">
        <f>$X$28/'Fixed data'!$C$7</f>
        <v>1.6252566044428207E-2</v>
      </c>
      <c r="AI49" s="35">
        <f>$X$28/'Fixed data'!$C$7</f>
        <v>1.6252566044428207E-2</v>
      </c>
      <c r="AJ49" s="35">
        <f>$X$28/'Fixed data'!$C$7</f>
        <v>1.6252566044428207E-2</v>
      </c>
      <c r="AK49" s="35">
        <f>$X$28/'Fixed data'!$C$7</f>
        <v>1.6252566044428207E-2</v>
      </c>
      <c r="AL49" s="35">
        <f>$X$28/'Fixed data'!$C$7</f>
        <v>1.6252566044428207E-2</v>
      </c>
      <c r="AM49" s="35">
        <f>$X$28/'Fixed data'!$C$7</f>
        <v>1.6252566044428207E-2</v>
      </c>
      <c r="AN49" s="35">
        <f>$X$28/'Fixed data'!$C$7</f>
        <v>1.6252566044428207E-2</v>
      </c>
      <c r="AO49" s="35">
        <f>$X$28/'Fixed data'!$C$7</f>
        <v>1.6252566044428207E-2</v>
      </c>
      <c r="AP49" s="35">
        <f>$X$28/'Fixed data'!$C$7</f>
        <v>1.6252566044428207E-2</v>
      </c>
      <c r="AQ49" s="35">
        <f>$X$28/'Fixed data'!$C$7</f>
        <v>1.6252566044428207E-2</v>
      </c>
      <c r="AR49" s="35">
        <f>$X$28/'Fixed data'!$C$7</f>
        <v>1.6252566044428207E-2</v>
      </c>
      <c r="AS49" s="35">
        <f>$X$28/'Fixed data'!$C$7</f>
        <v>1.6252566044428207E-2</v>
      </c>
      <c r="AT49" s="35">
        <f>$X$28/'Fixed data'!$C$7</f>
        <v>1.6252566044428207E-2</v>
      </c>
      <c r="AU49" s="35">
        <f>$X$28/'Fixed data'!$C$7</f>
        <v>1.6252566044428207E-2</v>
      </c>
      <c r="AV49" s="35">
        <f>$X$28/'Fixed data'!$C$7</f>
        <v>1.6252566044428207E-2</v>
      </c>
      <c r="AW49" s="35">
        <f>$X$28/'Fixed data'!$C$7</f>
        <v>1.6252566044428207E-2</v>
      </c>
      <c r="AX49" s="35">
        <f>$X$28/'Fixed data'!$C$7</f>
        <v>1.6252566044428207E-2</v>
      </c>
      <c r="AY49" s="35">
        <f>$X$28/'Fixed data'!$C$7</f>
        <v>1.6252566044428207E-2</v>
      </c>
      <c r="AZ49" s="35">
        <f>$X$28/'Fixed data'!$C$7</f>
        <v>1.6252566044428207E-2</v>
      </c>
      <c r="BA49" s="35">
        <f>$X$28/'Fixed data'!$C$7</f>
        <v>1.6252566044428207E-2</v>
      </c>
      <c r="BB49" s="35">
        <f>$X$28/'Fixed data'!$C$7</f>
        <v>1.6252566044428207E-2</v>
      </c>
      <c r="BC49" s="35">
        <f>$X$28/'Fixed data'!$C$7</f>
        <v>1.6252566044428207E-2</v>
      </c>
      <c r="BD49" s="35">
        <f>$X$28/'Fixed data'!$C$7</f>
        <v>1.6252566044428207E-2</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1.6252566044428207E-2</v>
      </c>
      <c r="AA50" s="35">
        <f>$Y$28/'Fixed data'!$C$7</f>
        <v>1.6252566044428207E-2</v>
      </c>
      <c r="AB50" s="35">
        <f>$Y$28/'Fixed data'!$C$7</f>
        <v>1.6252566044428207E-2</v>
      </c>
      <c r="AC50" s="35">
        <f>$Y$28/'Fixed data'!$C$7</f>
        <v>1.6252566044428207E-2</v>
      </c>
      <c r="AD50" s="35">
        <f>$Y$28/'Fixed data'!$C$7</f>
        <v>1.6252566044428207E-2</v>
      </c>
      <c r="AE50" s="35">
        <f>$Y$28/'Fixed data'!$C$7</f>
        <v>1.6252566044428207E-2</v>
      </c>
      <c r="AF50" s="35">
        <f>$Y$28/'Fixed data'!$C$7</f>
        <v>1.6252566044428207E-2</v>
      </c>
      <c r="AG50" s="35">
        <f>$Y$28/'Fixed data'!$C$7</f>
        <v>1.6252566044428207E-2</v>
      </c>
      <c r="AH50" s="35">
        <f>$Y$28/'Fixed data'!$C$7</f>
        <v>1.6252566044428207E-2</v>
      </c>
      <c r="AI50" s="35">
        <f>$Y$28/'Fixed data'!$C$7</f>
        <v>1.6252566044428207E-2</v>
      </c>
      <c r="AJ50" s="35">
        <f>$Y$28/'Fixed data'!$C$7</f>
        <v>1.6252566044428207E-2</v>
      </c>
      <c r="AK50" s="35">
        <f>$Y$28/'Fixed data'!$C$7</f>
        <v>1.6252566044428207E-2</v>
      </c>
      <c r="AL50" s="35">
        <f>$Y$28/'Fixed data'!$C$7</f>
        <v>1.6252566044428207E-2</v>
      </c>
      <c r="AM50" s="35">
        <f>$Y$28/'Fixed data'!$C$7</f>
        <v>1.6252566044428207E-2</v>
      </c>
      <c r="AN50" s="35">
        <f>$Y$28/'Fixed data'!$C$7</f>
        <v>1.6252566044428207E-2</v>
      </c>
      <c r="AO50" s="35">
        <f>$Y$28/'Fixed data'!$C$7</f>
        <v>1.6252566044428207E-2</v>
      </c>
      <c r="AP50" s="35">
        <f>$Y$28/'Fixed data'!$C$7</f>
        <v>1.6252566044428207E-2</v>
      </c>
      <c r="AQ50" s="35">
        <f>$Y$28/'Fixed data'!$C$7</f>
        <v>1.6252566044428207E-2</v>
      </c>
      <c r="AR50" s="35">
        <f>$Y$28/'Fixed data'!$C$7</f>
        <v>1.6252566044428207E-2</v>
      </c>
      <c r="AS50" s="35">
        <f>$Y$28/'Fixed data'!$C$7</f>
        <v>1.6252566044428207E-2</v>
      </c>
      <c r="AT50" s="35">
        <f>$Y$28/'Fixed data'!$C$7</f>
        <v>1.6252566044428207E-2</v>
      </c>
      <c r="AU50" s="35">
        <f>$Y$28/'Fixed data'!$C$7</f>
        <v>1.6252566044428207E-2</v>
      </c>
      <c r="AV50" s="35">
        <f>$Y$28/'Fixed data'!$C$7</f>
        <v>1.6252566044428207E-2</v>
      </c>
      <c r="AW50" s="35">
        <f>$Y$28/'Fixed data'!$C$7</f>
        <v>1.6252566044428207E-2</v>
      </c>
      <c r="AX50" s="35">
        <f>$Y$28/'Fixed data'!$C$7</f>
        <v>1.6252566044428207E-2</v>
      </c>
      <c r="AY50" s="35">
        <f>$Y$28/'Fixed data'!$C$7</f>
        <v>1.6252566044428207E-2</v>
      </c>
      <c r="AZ50" s="35">
        <f>$Y$28/'Fixed data'!$C$7</f>
        <v>1.6252566044428207E-2</v>
      </c>
      <c r="BA50" s="35">
        <f>$Y$28/'Fixed data'!$C$7</f>
        <v>1.6252566044428207E-2</v>
      </c>
      <c r="BB50" s="35">
        <f>$Y$28/'Fixed data'!$C$7</f>
        <v>1.6252566044428207E-2</v>
      </c>
      <c r="BC50" s="35">
        <f>$Y$28/'Fixed data'!$C$7</f>
        <v>1.6252566044428207E-2</v>
      </c>
      <c r="BD50" s="35">
        <f>$Y$28/'Fixed data'!$C$7</f>
        <v>1.6252566044428207E-2</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1.6252566044428207E-2</v>
      </c>
      <c r="AB51" s="35">
        <f>$Z$28/'Fixed data'!$C$7</f>
        <v>1.6252566044428207E-2</v>
      </c>
      <c r="AC51" s="35">
        <f>$Z$28/'Fixed data'!$C$7</f>
        <v>1.6252566044428207E-2</v>
      </c>
      <c r="AD51" s="35">
        <f>$Z$28/'Fixed data'!$C$7</f>
        <v>1.6252566044428207E-2</v>
      </c>
      <c r="AE51" s="35">
        <f>$Z$28/'Fixed data'!$C$7</f>
        <v>1.6252566044428207E-2</v>
      </c>
      <c r="AF51" s="35">
        <f>$Z$28/'Fixed data'!$C$7</f>
        <v>1.6252566044428207E-2</v>
      </c>
      <c r="AG51" s="35">
        <f>$Z$28/'Fixed data'!$C$7</f>
        <v>1.6252566044428207E-2</v>
      </c>
      <c r="AH51" s="35">
        <f>$Z$28/'Fixed data'!$C$7</f>
        <v>1.6252566044428207E-2</v>
      </c>
      <c r="AI51" s="35">
        <f>$Z$28/'Fixed data'!$C$7</f>
        <v>1.6252566044428207E-2</v>
      </c>
      <c r="AJ51" s="35">
        <f>$Z$28/'Fixed data'!$C$7</f>
        <v>1.6252566044428207E-2</v>
      </c>
      <c r="AK51" s="35">
        <f>$Z$28/'Fixed data'!$C$7</f>
        <v>1.6252566044428207E-2</v>
      </c>
      <c r="AL51" s="35">
        <f>$Z$28/'Fixed data'!$C$7</f>
        <v>1.6252566044428207E-2</v>
      </c>
      <c r="AM51" s="35">
        <f>$Z$28/'Fixed data'!$C$7</f>
        <v>1.6252566044428207E-2</v>
      </c>
      <c r="AN51" s="35">
        <f>$Z$28/'Fixed data'!$C$7</f>
        <v>1.6252566044428207E-2</v>
      </c>
      <c r="AO51" s="35">
        <f>$Z$28/'Fixed data'!$C$7</f>
        <v>1.6252566044428207E-2</v>
      </c>
      <c r="AP51" s="35">
        <f>$Z$28/'Fixed data'!$C$7</f>
        <v>1.6252566044428207E-2</v>
      </c>
      <c r="AQ51" s="35">
        <f>$Z$28/'Fixed data'!$C$7</f>
        <v>1.6252566044428207E-2</v>
      </c>
      <c r="AR51" s="35">
        <f>$Z$28/'Fixed data'!$C$7</f>
        <v>1.6252566044428207E-2</v>
      </c>
      <c r="AS51" s="35">
        <f>$Z$28/'Fixed data'!$C$7</f>
        <v>1.6252566044428207E-2</v>
      </c>
      <c r="AT51" s="35">
        <f>$Z$28/'Fixed data'!$C$7</f>
        <v>1.6252566044428207E-2</v>
      </c>
      <c r="AU51" s="35">
        <f>$Z$28/'Fixed data'!$C$7</f>
        <v>1.6252566044428207E-2</v>
      </c>
      <c r="AV51" s="35">
        <f>$Z$28/'Fixed data'!$C$7</f>
        <v>1.6252566044428207E-2</v>
      </c>
      <c r="AW51" s="35">
        <f>$Z$28/'Fixed data'!$C$7</f>
        <v>1.6252566044428207E-2</v>
      </c>
      <c r="AX51" s="35">
        <f>$Z$28/'Fixed data'!$C$7</f>
        <v>1.6252566044428207E-2</v>
      </c>
      <c r="AY51" s="35">
        <f>$Z$28/'Fixed data'!$C$7</f>
        <v>1.6252566044428207E-2</v>
      </c>
      <c r="AZ51" s="35">
        <f>$Z$28/'Fixed data'!$C$7</f>
        <v>1.6252566044428207E-2</v>
      </c>
      <c r="BA51" s="35">
        <f>$Z$28/'Fixed data'!$C$7</f>
        <v>1.6252566044428207E-2</v>
      </c>
      <c r="BB51" s="35">
        <f>$Z$28/'Fixed data'!$C$7</f>
        <v>1.6252566044428207E-2</v>
      </c>
      <c r="BC51" s="35">
        <f>$Z$28/'Fixed data'!$C$7</f>
        <v>1.6252566044428207E-2</v>
      </c>
      <c r="BD51" s="35">
        <f>$Z$28/'Fixed data'!$C$7</f>
        <v>1.6252566044428207E-2</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1.6252566044428207E-2</v>
      </c>
      <c r="AC52" s="35">
        <f>$AA$28/'Fixed data'!$C$7</f>
        <v>1.6252566044428207E-2</v>
      </c>
      <c r="AD52" s="35">
        <f>$AA$28/'Fixed data'!$C$7</f>
        <v>1.6252566044428207E-2</v>
      </c>
      <c r="AE52" s="35">
        <f>$AA$28/'Fixed data'!$C$7</f>
        <v>1.6252566044428207E-2</v>
      </c>
      <c r="AF52" s="35">
        <f>$AA$28/'Fixed data'!$C$7</f>
        <v>1.6252566044428207E-2</v>
      </c>
      <c r="AG52" s="35">
        <f>$AA$28/'Fixed data'!$C$7</f>
        <v>1.6252566044428207E-2</v>
      </c>
      <c r="AH52" s="35">
        <f>$AA$28/'Fixed data'!$C$7</f>
        <v>1.6252566044428207E-2</v>
      </c>
      <c r="AI52" s="35">
        <f>$AA$28/'Fixed data'!$C$7</f>
        <v>1.6252566044428207E-2</v>
      </c>
      <c r="AJ52" s="35">
        <f>$AA$28/'Fixed data'!$C$7</f>
        <v>1.6252566044428207E-2</v>
      </c>
      <c r="AK52" s="35">
        <f>$AA$28/'Fixed data'!$C$7</f>
        <v>1.6252566044428207E-2</v>
      </c>
      <c r="AL52" s="35">
        <f>$AA$28/'Fixed data'!$C$7</f>
        <v>1.6252566044428207E-2</v>
      </c>
      <c r="AM52" s="35">
        <f>$AA$28/'Fixed data'!$C$7</f>
        <v>1.6252566044428207E-2</v>
      </c>
      <c r="AN52" s="35">
        <f>$AA$28/'Fixed data'!$C$7</f>
        <v>1.6252566044428207E-2</v>
      </c>
      <c r="AO52" s="35">
        <f>$AA$28/'Fixed data'!$C$7</f>
        <v>1.6252566044428207E-2</v>
      </c>
      <c r="AP52" s="35">
        <f>$AA$28/'Fixed data'!$C$7</f>
        <v>1.6252566044428207E-2</v>
      </c>
      <c r="AQ52" s="35">
        <f>$AA$28/'Fixed data'!$C$7</f>
        <v>1.6252566044428207E-2</v>
      </c>
      <c r="AR52" s="35">
        <f>$AA$28/'Fixed data'!$C$7</f>
        <v>1.6252566044428207E-2</v>
      </c>
      <c r="AS52" s="35">
        <f>$AA$28/'Fixed data'!$C$7</f>
        <v>1.6252566044428207E-2</v>
      </c>
      <c r="AT52" s="35">
        <f>$AA$28/'Fixed data'!$C$7</f>
        <v>1.6252566044428207E-2</v>
      </c>
      <c r="AU52" s="35">
        <f>$AA$28/'Fixed data'!$C$7</f>
        <v>1.6252566044428207E-2</v>
      </c>
      <c r="AV52" s="35">
        <f>$AA$28/'Fixed data'!$C$7</f>
        <v>1.6252566044428207E-2</v>
      </c>
      <c r="AW52" s="35">
        <f>$AA$28/'Fixed data'!$C$7</f>
        <v>1.6252566044428207E-2</v>
      </c>
      <c r="AX52" s="35">
        <f>$AA$28/'Fixed data'!$C$7</f>
        <v>1.6252566044428207E-2</v>
      </c>
      <c r="AY52" s="35">
        <f>$AA$28/'Fixed data'!$C$7</f>
        <v>1.6252566044428207E-2</v>
      </c>
      <c r="AZ52" s="35">
        <f>$AA$28/'Fixed data'!$C$7</f>
        <v>1.6252566044428207E-2</v>
      </c>
      <c r="BA52" s="35">
        <f>$AA$28/'Fixed data'!$C$7</f>
        <v>1.6252566044428207E-2</v>
      </c>
      <c r="BB52" s="35">
        <f>$AA$28/'Fixed data'!$C$7</f>
        <v>1.6252566044428207E-2</v>
      </c>
      <c r="BC52" s="35">
        <f>$AA$28/'Fixed data'!$C$7</f>
        <v>1.6252566044428207E-2</v>
      </c>
      <c r="BD52" s="35">
        <f>$AA$28/'Fixed data'!$C$7</f>
        <v>1.6252566044428207E-2</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1.6252566044428207E-2</v>
      </c>
      <c r="AD53" s="35">
        <f>$AB$28/'Fixed data'!$C$7</f>
        <v>1.6252566044428207E-2</v>
      </c>
      <c r="AE53" s="35">
        <f>$AB$28/'Fixed data'!$C$7</f>
        <v>1.6252566044428207E-2</v>
      </c>
      <c r="AF53" s="35">
        <f>$AB$28/'Fixed data'!$C$7</f>
        <v>1.6252566044428207E-2</v>
      </c>
      <c r="AG53" s="35">
        <f>$AB$28/'Fixed data'!$C$7</f>
        <v>1.6252566044428207E-2</v>
      </c>
      <c r="AH53" s="35">
        <f>$AB$28/'Fixed data'!$C$7</f>
        <v>1.6252566044428207E-2</v>
      </c>
      <c r="AI53" s="35">
        <f>$AB$28/'Fixed data'!$C$7</f>
        <v>1.6252566044428207E-2</v>
      </c>
      <c r="AJ53" s="35">
        <f>$AB$28/'Fixed data'!$C$7</f>
        <v>1.6252566044428207E-2</v>
      </c>
      <c r="AK53" s="35">
        <f>$AB$28/'Fixed data'!$C$7</f>
        <v>1.6252566044428207E-2</v>
      </c>
      <c r="AL53" s="35">
        <f>$AB$28/'Fixed data'!$C$7</f>
        <v>1.6252566044428207E-2</v>
      </c>
      <c r="AM53" s="35">
        <f>$AB$28/'Fixed data'!$C$7</f>
        <v>1.6252566044428207E-2</v>
      </c>
      <c r="AN53" s="35">
        <f>$AB$28/'Fixed data'!$C$7</f>
        <v>1.6252566044428207E-2</v>
      </c>
      <c r="AO53" s="35">
        <f>$AB$28/'Fixed data'!$C$7</f>
        <v>1.6252566044428207E-2</v>
      </c>
      <c r="AP53" s="35">
        <f>$AB$28/'Fixed data'!$C$7</f>
        <v>1.6252566044428207E-2</v>
      </c>
      <c r="AQ53" s="35">
        <f>$AB$28/'Fixed data'!$C$7</f>
        <v>1.6252566044428207E-2</v>
      </c>
      <c r="AR53" s="35">
        <f>$AB$28/'Fixed data'!$C$7</f>
        <v>1.6252566044428207E-2</v>
      </c>
      <c r="AS53" s="35">
        <f>$AB$28/'Fixed data'!$C$7</f>
        <v>1.6252566044428207E-2</v>
      </c>
      <c r="AT53" s="35">
        <f>$AB$28/'Fixed data'!$C$7</f>
        <v>1.6252566044428207E-2</v>
      </c>
      <c r="AU53" s="35">
        <f>$AB$28/'Fixed data'!$C$7</f>
        <v>1.6252566044428207E-2</v>
      </c>
      <c r="AV53" s="35">
        <f>$AB$28/'Fixed data'!$C$7</f>
        <v>1.6252566044428207E-2</v>
      </c>
      <c r="AW53" s="35">
        <f>$AB$28/'Fixed data'!$C$7</f>
        <v>1.6252566044428207E-2</v>
      </c>
      <c r="AX53" s="35">
        <f>$AB$28/'Fixed data'!$C$7</f>
        <v>1.6252566044428207E-2</v>
      </c>
      <c r="AY53" s="35">
        <f>$AB$28/'Fixed data'!$C$7</f>
        <v>1.6252566044428207E-2</v>
      </c>
      <c r="AZ53" s="35">
        <f>$AB$28/'Fixed data'!$C$7</f>
        <v>1.6252566044428207E-2</v>
      </c>
      <c r="BA53" s="35">
        <f>$AB$28/'Fixed data'!$C$7</f>
        <v>1.6252566044428207E-2</v>
      </c>
      <c r="BB53" s="35">
        <f>$AB$28/'Fixed data'!$C$7</f>
        <v>1.6252566044428207E-2</v>
      </c>
      <c r="BC53" s="35">
        <f>$AB$28/'Fixed data'!$C$7</f>
        <v>1.6252566044428207E-2</v>
      </c>
      <c r="BD53" s="35">
        <f>$AB$28/'Fixed data'!$C$7</f>
        <v>1.6252566044428207E-2</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1.6252566044428207E-2</v>
      </c>
      <c r="AE54" s="35">
        <f>$AC$28/'Fixed data'!$C$7</f>
        <v>1.6252566044428207E-2</v>
      </c>
      <c r="AF54" s="35">
        <f>$AC$28/'Fixed data'!$C$7</f>
        <v>1.6252566044428207E-2</v>
      </c>
      <c r="AG54" s="35">
        <f>$AC$28/'Fixed data'!$C$7</f>
        <v>1.6252566044428207E-2</v>
      </c>
      <c r="AH54" s="35">
        <f>$AC$28/'Fixed data'!$C$7</f>
        <v>1.6252566044428207E-2</v>
      </c>
      <c r="AI54" s="35">
        <f>$AC$28/'Fixed data'!$C$7</f>
        <v>1.6252566044428207E-2</v>
      </c>
      <c r="AJ54" s="35">
        <f>$AC$28/'Fixed data'!$C$7</f>
        <v>1.6252566044428207E-2</v>
      </c>
      <c r="AK54" s="35">
        <f>$AC$28/'Fixed data'!$C$7</f>
        <v>1.6252566044428207E-2</v>
      </c>
      <c r="AL54" s="35">
        <f>$AC$28/'Fixed data'!$C$7</f>
        <v>1.6252566044428207E-2</v>
      </c>
      <c r="AM54" s="35">
        <f>$AC$28/'Fixed data'!$C$7</f>
        <v>1.6252566044428207E-2</v>
      </c>
      <c r="AN54" s="35">
        <f>$AC$28/'Fixed data'!$C$7</f>
        <v>1.6252566044428207E-2</v>
      </c>
      <c r="AO54" s="35">
        <f>$AC$28/'Fixed data'!$C$7</f>
        <v>1.6252566044428207E-2</v>
      </c>
      <c r="AP54" s="35">
        <f>$AC$28/'Fixed data'!$C$7</f>
        <v>1.6252566044428207E-2</v>
      </c>
      <c r="AQ54" s="35">
        <f>$AC$28/'Fixed data'!$C$7</f>
        <v>1.6252566044428207E-2</v>
      </c>
      <c r="AR54" s="35">
        <f>$AC$28/'Fixed data'!$C$7</f>
        <v>1.6252566044428207E-2</v>
      </c>
      <c r="AS54" s="35">
        <f>$AC$28/'Fixed data'!$C$7</f>
        <v>1.6252566044428207E-2</v>
      </c>
      <c r="AT54" s="35">
        <f>$AC$28/'Fixed data'!$C$7</f>
        <v>1.6252566044428207E-2</v>
      </c>
      <c r="AU54" s="35">
        <f>$AC$28/'Fixed data'!$C$7</f>
        <v>1.6252566044428207E-2</v>
      </c>
      <c r="AV54" s="35">
        <f>$AC$28/'Fixed data'!$C$7</f>
        <v>1.6252566044428207E-2</v>
      </c>
      <c r="AW54" s="35">
        <f>$AC$28/'Fixed data'!$C$7</f>
        <v>1.6252566044428207E-2</v>
      </c>
      <c r="AX54" s="35">
        <f>$AC$28/'Fixed data'!$C$7</f>
        <v>1.6252566044428207E-2</v>
      </c>
      <c r="AY54" s="35">
        <f>$AC$28/'Fixed data'!$C$7</f>
        <v>1.6252566044428207E-2</v>
      </c>
      <c r="AZ54" s="35">
        <f>$AC$28/'Fixed data'!$C$7</f>
        <v>1.6252566044428207E-2</v>
      </c>
      <c r="BA54" s="35">
        <f>$AC$28/'Fixed data'!$C$7</f>
        <v>1.6252566044428207E-2</v>
      </c>
      <c r="BB54" s="35">
        <f>$AC$28/'Fixed data'!$C$7</f>
        <v>1.6252566044428207E-2</v>
      </c>
      <c r="BC54" s="35">
        <f>$AC$28/'Fixed data'!$C$7</f>
        <v>1.6252566044428207E-2</v>
      </c>
      <c r="BD54" s="35">
        <f>$AC$28/'Fixed data'!$C$7</f>
        <v>1.6252566044428207E-2</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1.6252566044428207E-2</v>
      </c>
      <c r="AF55" s="35">
        <f>$AD$28/'Fixed data'!$C$7</f>
        <v>1.6252566044428207E-2</v>
      </c>
      <c r="AG55" s="35">
        <f>$AD$28/'Fixed data'!$C$7</f>
        <v>1.6252566044428207E-2</v>
      </c>
      <c r="AH55" s="35">
        <f>$AD$28/'Fixed data'!$C$7</f>
        <v>1.6252566044428207E-2</v>
      </c>
      <c r="AI55" s="35">
        <f>$AD$28/'Fixed data'!$C$7</f>
        <v>1.6252566044428207E-2</v>
      </c>
      <c r="AJ55" s="35">
        <f>$AD$28/'Fixed data'!$C$7</f>
        <v>1.6252566044428207E-2</v>
      </c>
      <c r="AK55" s="35">
        <f>$AD$28/'Fixed data'!$C$7</f>
        <v>1.6252566044428207E-2</v>
      </c>
      <c r="AL55" s="35">
        <f>$AD$28/'Fixed data'!$C$7</f>
        <v>1.6252566044428207E-2</v>
      </c>
      <c r="AM55" s="35">
        <f>$AD$28/'Fixed data'!$C$7</f>
        <v>1.6252566044428207E-2</v>
      </c>
      <c r="AN55" s="35">
        <f>$AD$28/'Fixed data'!$C$7</f>
        <v>1.6252566044428207E-2</v>
      </c>
      <c r="AO55" s="35">
        <f>$AD$28/'Fixed data'!$C$7</f>
        <v>1.6252566044428207E-2</v>
      </c>
      <c r="AP55" s="35">
        <f>$AD$28/'Fixed data'!$C$7</f>
        <v>1.6252566044428207E-2</v>
      </c>
      <c r="AQ55" s="35">
        <f>$AD$28/'Fixed data'!$C$7</f>
        <v>1.6252566044428207E-2</v>
      </c>
      <c r="AR55" s="35">
        <f>$AD$28/'Fixed data'!$C$7</f>
        <v>1.6252566044428207E-2</v>
      </c>
      <c r="AS55" s="35">
        <f>$AD$28/'Fixed data'!$C$7</f>
        <v>1.6252566044428207E-2</v>
      </c>
      <c r="AT55" s="35">
        <f>$AD$28/'Fixed data'!$C$7</f>
        <v>1.6252566044428207E-2</v>
      </c>
      <c r="AU55" s="35">
        <f>$AD$28/'Fixed data'!$C$7</f>
        <v>1.6252566044428207E-2</v>
      </c>
      <c r="AV55" s="35">
        <f>$AD$28/'Fixed data'!$C$7</f>
        <v>1.6252566044428207E-2</v>
      </c>
      <c r="AW55" s="35">
        <f>$AD$28/'Fixed data'!$C$7</f>
        <v>1.6252566044428207E-2</v>
      </c>
      <c r="AX55" s="35">
        <f>$AD$28/'Fixed data'!$C$7</f>
        <v>1.6252566044428207E-2</v>
      </c>
      <c r="AY55" s="35">
        <f>$AD$28/'Fixed data'!$C$7</f>
        <v>1.6252566044428207E-2</v>
      </c>
      <c r="AZ55" s="35">
        <f>$AD$28/'Fixed data'!$C$7</f>
        <v>1.6252566044428207E-2</v>
      </c>
      <c r="BA55" s="35">
        <f>$AD$28/'Fixed data'!$C$7</f>
        <v>1.6252566044428207E-2</v>
      </c>
      <c r="BB55" s="35">
        <f>$AD$28/'Fixed data'!$C$7</f>
        <v>1.6252566044428207E-2</v>
      </c>
      <c r="BC55" s="35">
        <f>$AD$28/'Fixed data'!$C$7</f>
        <v>1.6252566044428207E-2</v>
      </c>
      <c r="BD55" s="35">
        <f>$AD$28/'Fixed data'!$C$7</f>
        <v>1.6252566044428207E-2</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1.6252566044428207E-2</v>
      </c>
      <c r="AG56" s="35">
        <f>$AE$28/'Fixed data'!$C$7</f>
        <v>1.6252566044428207E-2</v>
      </c>
      <c r="AH56" s="35">
        <f>$AE$28/'Fixed data'!$C$7</f>
        <v>1.6252566044428207E-2</v>
      </c>
      <c r="AI56" s="35">
        <f>$AE$28/'Fixed data'!$C$7</f>
        <v>1.6252566044428207E-2</v>
      </c>
      <c r="AJ56" s="35">
        <f>$AE$28/'Fixed data'!$C$7</f>
        <v>1.6252566044428207E-2</v>
      </c>
      <c r="AK56" s="35">
        <f>$AE$28/'Fixed data'!$C$7</f>
        <v>1.6252566044428207E-2</v>
      </c>
      <c r="AL56" s="35">
        <f>$AE$28/'Fixed data'!$C$7</f>
        <v>1.6252566044428207E-2</v>
      </c>
      <c r="AM56" s="35">
        <f>$AE$28/'Fixed data'!$C$7</f>
        <v>1.6252566044428207E-2</v>
      </c>
      <c r="AN56" s="35">
        <f>$AE$28/'Fixed data'!$C$7</f>
        <v>1.6252566044428207E-2</v>
      </c>
      <c r="AO56" s="35">
        <f>$AE$28/'Fixed data'!$C$7</f>
        <v>1.6252566044428207E-2</v>
      </c>
      <c r="AP56" s="35">
        <f>$AE$28/'Fixed data'!$C$7</f>
        <v>1.6252566044428207E-2</v>
      </c>
      <c r="AQ56" s="35">
        <f>$AE$28/'Fixed data'!$C$7</f>
        <v>1.6252566044428207E-2</v>
      </c>
      <c r="AR56" s="35">
        <f>$AE$28/'Fixed data'!$C$7</f>
        <v>1.6252566044428207E-2</v>
      </c>
      <c r="AS56" s="35">
        <f>$AE$28/'Fixed data'!$C$7</f>
        <v>1.6252566044428207E-2</v>
      </c>
      <c r="AT56" s="35">
        <f>$AE$28/'Fixed data'!$C$7</f>
        <v>1.6252566044428207E-2</v>
      </c>
      <c r="AU56" s="35">
        <f>$AE$28/'Fixed data'!$C$7</f>
        <v>1.6252566044428207E-2</v>
      </c>
      <c r="AV56" s="35">
        <f>$AE$28/'Fixed data'!$C$7</f>
        <v>1.6252566044428207E-2</v>
      </c>
      <c r="AW56" s="35">
        <f>$AE$28/'Fixed data'!$C$7</f>
        <v>1.6252566044428207E-2</v>
      </c>
      <c r="AX56" s="35">
        <f>$AE$28/'Fixed data'!$C$7</f>
        <v>1.6252566044428207E-2</v>
      </c>
      <c r="AY56" s="35">
        <f>$AE$28/'Fixed data'!$C$7</f>
        <v>1.6252566044428207E-2</v>
      </c>
      <c r="AZ56" s="35">
        <f>$AE$28/'Fixed data'!$C$7</f>
        <v>1.6252566044428207E-2</v>
      </c>
      <c r="BA56" s="35">
        <f>$AE$28/'Fixed data'!$C$7</f>
        <v>1.6252566044428207E-2</v>
      </c>
      <c r="BB56" s="35">
        <f>$AE$28/'Fixed data'!$C$7</f>
        <v>1.6252566044428207E-2</v>
      </c>
      <c r="BC56" s="35">
        <f>$AE$28/'Fixed data'!$C$7</f>
        <v>1.6252566044428207E-2</v>
      </c>
      <c r="BD56" s="35">
        <f>$AE$28/'Fixed data'!$C$7</f>
        <v>1.6252566044428207E-2</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1.6252566044428207E-2</v>
      </c>
      <c r="AH57" s="35">
        <f>$AF$28/'Fixed data'!$C$7</f>
        <v>1.6252566044428207E-2</v>
      </c>
      <c r="AI57" s="35">
        <f>$AF$28/'Fixed data'!$C$7</f>
        <v>1.6252566044428207E-2</v>
      </c>
      <c r="AJ57" s="35">
        <f>$AF$28/'Fixed data'!$C$7</f>
        <v>1.6252566044428207E-2</v>
      </c>
      <c r="AK57" s="35">
        <f>$AF$28/'Fixed data'!$C$7</f>
        <v>1.6252566044428207E-2</v>
      </c>
      <c r="AL57" s="35">
        <f>$AF$28/'Fixed data'!$C$7</f>
        <v>1.6252566044428207E-2</v>
      </c>
      <c r="AM57" s="35">
        <f>$AF$28/'Fixed data'!$C$7</f>
        <v>1.6252566044428207E-2</v>
      </c>
      <c r="AN57" s="35">
        <f>$AF$28/'Fixed data'!$C$7</f>
        <v>1.6252566044428207E-2</v>
      </c>
      <c r="AO57" s="35">
        <f>$AF$28/'Fixed data'!$C$7</f>
        <v>1.6252566044428207E-2</v>
      </c>
      <c r="AP57" s="35">
        <f>$AF$28/'Fixed data'!$C$7</f>
        <v>1.6252566044428207E-2</v>
      </c>
      <c r="AQ57" s="35">
        <f>$AF$28/'Fixed data'!$C$7</f>
        <v>1.6252566044428207E-2</v>
      </c>
      <c r="AR57" s="35">
        <f>$AF$28/'Fixed data'!$C$7</f>
        <v>1.6252566044428207E-2</v>
      </c>
      <c r="AS57" s="35">
        <f>$AF$28/'Fixed data'!$C$7</f>
        <v>1.6252566044428207E-2</v>
      </c>
      <c r="AT57" s="35">
        <f>$AF$28/'Fixed data'!$C$7</f>
        <v>1.6252566044428207E-2</v>
      </c>
      <c r="AU57" s="35">
        <f>$AF$28/'Fixed data'!$C$7</f>
        <v>1.6252566044428207E-2</v>
      </c>
      <c r="AV57" s="35">
        <f>$AF$28/'Fixed data'!$C$7</f>
        <v>1.6252566044428207E-2</v>
      </c>
      <c r="AW57" s="35">
        <f>$AF$28/'Fixed data'!$C$7</f>
        <v>1.6252566044428207E-2</v>
      </c>
      <c r="AX57" s="35">
        <f>$AF$28/'Fixed data'!$C$7</f>
        <v>1.6252566044428207E-2</v>
      </c>
      <c r="AY57" s="35">
        <f>$AF$28/'Fixed data'!$C$7</f>
        <v>1.6252566044428207E-2</v>
      </c>
      <c r="AZ57" s="35">
        <f>$AF$28/'Fixed data'!$C$7</f>
        <v>1.6252566044428207E-2</v>
      </c>
      <c r="BA57" s="35">
        <f>$AF$28/'Fixed data'!$C$7</f>
        <v>1.6252566044428207E-2</v>
      </c>
      <c r="BB57" s="35">
        <f>$AF$28/'Fixed data'!$C$7</f>
        <v>1.6252566044428207E-2</v>
      </c>
      <c r="BC57" s="35">
        <f>$AF$28/'Fixed data'!$C$7</f>
        <v>1.6252566044428207E-2</v>
      </c>
      <c r="BD57" s="35">
        <f>$AF$28/'Fixed data'!$C$7</f>
        <v>1.6252566044428207E-2</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1.6252566044428207E-2</v>
      </c>
      <c r="AI58" s="35">
        <f>$AG$28/'Fixed data'!$C$7</f>
        <v>1.6252566044428207E-2</v>
      </c>
      <c r="AJ58" s="35">
        <f>$AG$28/'Fixed data'!$C$7</f>
        <v>1.6252566044428207E-2</v>
      </c>
      <c r="AK58" s="35">
        <f>$AG$28/'Fixed data'!$C$7</f>
        <v>1.6252566044428207E-2</v>
      </c>
      <c r="AL58" s="35">
        <f>$AG$28/'Fixed data'!$C$7</f>
        <v>1.6252566044428207E-2</v>
      </c>
      <c r="AM58" s="35">
        <f>$AG$28/'Fixed data'!$C$7</f>
        <v>1.6252566044428207E-2</v>
      </c>
      <c r="AN58" s="35">
        <f>$AG$28/'Fixed data'!$C$7</f>
        <v>1.6252566044428207E-2</v>
      </c>
      <c r="AO58" s="35">
        <f>$AG$28/'Fixed data'!$C$7</f>
        <v>1.6252566044428207E-2</v>
      </c>
      <c r="AP58" s="35">
        <f>$AG$28/'Fixed data'!$C$7</f>
        <v>1.6252566044428207E-2</v>
      </c>
      <c r="AQ58" s="35">
        <f>$AG$28/'Fixed data'!$C$7</f>
        <v>1.6252566044428207E-2</v>
      </c>
      <c r="AR58" s="35">
        <f>$AG$28/'Fixed data'!$C$7</f>
        <v>1.6252566044428207E-2</v>
      </c>
      <c r="AS58" s="35">
        <f>$AG$28/'Fixed data'!$C$7</f>
        <v>1.6252566044428207E-2</v>
      </c>
      <c r="AT58" s="35">
        <f>$AG$28/'Fixed data'!$C$7</f>
        <v>1.6252566044428207E-2</v>
      </c>
      <c r="AU58" s="35">
        <f>$AG$28/'Fixed data'!$C$7</f>
        <v>1.6252566044428207E-2</v>
      </c>
      <c r="AV58" s="35">
        <f>$AG$28/'Fixed data'!$C$7</f>
        <v>1.6252566044428207E-2</v>
      </c>
      <c r="AW58" s="35">
        <f>$AG$28/'Fixed data'!$C$7</f>
        <v>1.6252566044428207E-2</v>
      </c>
      <c r="AX58" s="35">
        <f>$AG$28/'Fixed data'!$C$7</f>
        <v>1.6252566044428207E-2</v>
      </c>
      <c r="AY58" s="35">
        <f>$AG$28/'Fixed data'!$C$7</f>
        <v>1.6252566044428207E-2</v>
      </c>
      <c r="AZ58" s="35">
        <f>$AG$28/'Fixed data'!$C$7</f>
        <v>1.6252566044428207E-2</v>
      </c>
      <c r="BA58" s="35">
        <f>$AG$28/'Fixed data'!$C$7</f>
        <v>1.6252566044428207E-2</v>
      </c>
      <c r="BB58" s="35">
        <f>$AG$28/'Fixed data'!$C$7</f>
        <v>1.6252566044428207E-2</v>
      </c>
      <c r="BC58" s="35">
        <f>$AG$28/'Fixed data'!$C$7</f>
        <v>1.6252566044428207E-2</v>
      </c>
      <c r="BD58" s="35">
        <f>$AG$28/'Fixed data'!$C$7</f>
        <v>1.6252566044428207E-2</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1.6252566044428207E-2</v>
      </c>
      <c r="AJ59" s="35">
        <f>$AH$28/'Fixed data'!$C$7</f>
        <v>1.6252566044428207E-2</v>
      </c>
      <c r="AK59" s="35">
        <f>$AH$28/'Fixed data'!$C$7</f>
        <v>1.6252566044428207E-2</v>
      </c>
      <c r="AL59" s="35">
        <f>$AH$28/'Fixed data'!$C$7</f>
        <v>1.6252566044428207E-2</v>
      </c>
      <c r="AM59" s="35">
        <f>$AH$28/'Fixed data'!$C$7</f>
        <v>1.6252566044428207E-2</v>
      </c>
      <c r="AN59" s="35">
        <f>$AH$28/'Fixed data'!$C$7</f>
        <v>1.6252566044428207E-2</v>
      </c>
      <c r="AO59" s="35">
        <f>$AH$28/'Fixed data'!$C$7</f>
        <v>1.6252566044428207E-2</v>
      </c>
      <c r="AP59" s="35">
        <f>$AH$28/'Fixed data'!$C$7</f>
        <v>1.6252566044428207E-2</v>
      </c>
      <c r="AQ59" s="35">
        <f>$AH$28/'Fixed data'!$C$7</f>
        <v>1.6252566044428207E-2</v>
      </c>
      <c r="AR59" s="35">
        <f>$AH$28/'Fixed data'!$C$7</f>
        <v>1.6252566044428207E-2</v>
      </c>
      <c r="AS59" s="35">
        <f>$AH$28/'Fixed data'!$C$7</f>
        <v>1.6252566044428207E-2</v>
      </c>
      <c r="AT59" s="35">
        <f>$AH$28/'Fixed data'!$C$7</f>
        <v>1.6252566044428207E-2</v>
      </c>
      <c r="AU59" s="35">
        <f>$AH$28/'Fixed data'!$C$7</f>
        <v>1.6252566044428207E-2</v>
      </c>
      <c r="AV59" s="35">
        <f>$AH$28/'Fixed data'!$C$7</f>
        <v>1.6252566044428207E-2</v>
      </c>
      <c r="AW59" s="35">
        <f>$AH$28/'Fixed data'!$C$7</f>
        <v>1.6252566044428207E-2</v>
      </c>
      <c r="AX59" s="35">
        <f>$AH$28/'Fixed data'!$C$7</f>
        <v>1.6252566044428207E-2</v>
      </c>
      <c r="AY59" s="35">
        <f>$AH$28/'Fixed data'!$C$7</f>
        <v>1.6252566044428207E-2</v>
      </c>
      <c r="AZ59" s="35">
        <f>$AH$28/'Fixed data'!$C$7</f>
        <v>1.6252566044428207E-2</v>
      </c>
      <c r="BA59" s="35">
        <f>$AH$28/'Fixed data'!$C$7</f>
        <v>1.6252566044428207E-2</v>
      </c>
      <c r="BB59" s="35">
        <f>$AH$28/'Fixed data'!$C$7</f>
        <v>1.6252566044428207E-2</v>
      </c>
      <c r="BC59" s="35">
        <f>$AH$28/'Fixed data'!$C$7</f>
        <v>1.6252566044428207E-2</v>
      </c>
      <c r="BD59" s="35">
        <f>$AH$28/'Fixed data'!$C$7</f>
        <v>1.6252566044428207E-2</v>
      </c>
    </row>
    <row r="60" spans="1:56" ht="16.5" collapsed="1" x14ac:dyDescent="0.35">
      <c r="A60" s="116"/>
      <c r="B60" s="9" t="s">
        <v>7</v>
      </c>
      <c r="C60" s="9" t="s">
        <v>61</v>
      </c>
      <c r="D60" s="9" t="s">
        <v>40</v>
      </c>
      <c r="E60" s="35">
        <f>SUM(E30:E59)</f>
        <v>0</v>
      </c>
      <c r="F60" s="35">
        <f t="shared" ref="F60:BD60" si="11">SUM(F30:F59)</f>
        <v>-4.4444444444444487E-5</v>
      </c>
      <c r="G60" s="35">
        <f t="shared" si="11"/>
        <v>-4.14222222222223E-4</v>
      </c>
      <c r="H60" s="35">
        <f t="shared" si="11"/>
        <v>-1.411555555555557E-3</v>
      </c>
      <c r="I60" s="35">
        <f t="shared" si="11"/>
        <v>-3.3475555555555567E-3</v>
      </c>
      <c r="J60" s="35">
        <f t="shared" si="11"/>
        <v>-6.4160000000000007E-3</v>
      </c>
      <c r="K60" s="35">
        <f t="shared" si="11"/>
        <v>1.1679999999999972E-3</v>
      </c>
      <c r="L60" s="35">
        <f t="shared" si="11"/>
        <v>1.2307555555555554E-2</v>
      </c>
      <c r="M60" s="35">
        <f t="shared" si="11"/>
        <v>2.5580444444444447E-2</v>
      </c>
      <c r="N60" s="35">
        <f t="shared" si="11"/>
        <v>3.9164444444444453E-2</v>
      </c>
      <c r="O60" s="35">
        <f t="shared" si="11"/>
        <v>5.3075111111111122E-2</v>
      </c>
      <c r="P60" s="35">
        <f t="shared" si="11"/>
        <v>6.7328777777777793E-2</v>
      </c>
      <c r="Q60" s="35">
        <f t="shared" si="11"/>
        <v>8.1942594444444461E-2</v>
      </c>
      <c r="R60" s="35">
        <f t="shared" si="11"/>
        <v>9.6934568611111133E-2</v>
      </c>
      <c r="S60" s="35">
        <f t="shared" si="11"/>
        <v>0.11232360815277781</v>
      </c>
      <c r="T60" s="35">
        <f t="shared" si="11"/>
        <v>0.12812956633819447</v>
      </c>
      <c r="U60" s="35">
        <f t="shared" si="11"/>
        <v>0.14402307743879864</v>
      </c>
      <c r="V60" s="35">
        <f t="shared" si="11"/>
        <v>0.16000501698374217</v>
      </c>
      <c r="W60" s="35">
        <f t="shared" si="11"/>
        <v>0.17607626925746847</v>
      </c>
      <c r="X60" s="35">
        <f t="shared" si="11"/>
        <v>0.19223772738726538</v>
      </c>
      <c r="Y60" s="35">
        <f t="shared" si="11"/>
        <v>0.20849029343169359</v>
      </c>
      <c r="Z60" s="35">
        <f t="shared" si="11"/>
        <v>0.2247428594761218</v>
      </c>
      <c r="AA60" s="35">
        <f t="shared" si="11"/>
        <v>0.24099542552055001</v>
      </c>
      <c r="AB60" s="35">
        <f t="shared" si="11"/>
        <v>0.25724799156497824</v>
      </c>
      <c r="AC60" s="35">
        <f t="shared" si="11"/>
        <v>0.27350055760940645</v>
      </c>
      <c r="AD60" s="35">
        <f t="shared" si="11"/>
        <v>0.28975312365383465</v>
      </c>
      <c r="AE60" s="35">
        <f t="shared" si="11"/>
        <v>0.30600568969826286</v>
      </c>
      <c r="AF60" s="35">
        <f t="shared" si="11"/>
        <v>0.32225825574269107</v>
      </c>
      <c r="AG60" s="35">
        <f t="shared" si="11"/>
        <v>0.33851082178711928</v>
      </c>
      <c r="AH60" s="35">
        <f t="shared" si="11"/>
        <v>0.35476338783154748</v>
      </c>
      <c r="AI60" s="35">
        <f t="shared" si="11"/>
        <v>0.37101595387597569</v>
      </c>
      <c r="AJ60" s="35">
        <f t="shared" si="11"/>
        <v>0.37101595387597569</v>
      </c>
      <c r="AK60" s="35">
        <f t="shared" si="11"/>
        <v>0.37101595387597569</v>
      </c>
      <c r="AL60" s="35">
        <f t="shared" si="11"/>
        <v>0.37101595387597569</v>
      </c>
      <c r="AM60" s="35">
        <f t="shared" si="11"/>
        <v>0.37101595387597569</v>
      </c>
      <c r="AN60" s="35">
        <f t="shared" si="11"/>
        <v>0.37101595387597569</v>
      </c>
      <c r="AO60" s="35">
        <f t="shared" si="11"/>
        <v>0.37101595387597569</v>
      </c>
      <c r="AP60" s="35">
        <f t="shared" si="11"/>
        <v>0.37101595387597569</v>
      </c>
      <c r="AQ60" s="35">
        <f t="shared" si="11"/>
        <v>0.37101595387597569</v>
      </c>
      <c r="AR60" s="35">
        <f t="shared" si="11"/>
        <v>0.37101595387597569</v>
      </c>
      <c r="AS60" s="35">
        <f t="shared" si="11"/>
        <v>0.37101595387597569</v>
      </c>
      <c r="AT60" s="35">
        <f t="shared" si="11"/>
        <v>0.37101595387597569</v>
      </c>
      <c r="AU60" s="35">
        <f t="shared" si="11"/>
        <v>0.37101595387597569</v>
      </c>
      <c r="AV60" s="35">
        <f t="shared" si="11"/>
        <v>0.37101595387597569</v>
      </c>
      <c r="AW60" s="35">
        <f t="shared" si="11"/>
        <v>0.37101595387597569</v>
      </c>
      <c r="AX60" s="35">
        <f t="shared" si="11"/>
        <v>0.37101595387597569</v>
      </c>
      <c r="AY60" s="35">
        <f t="shared" si="11"/>
        <v>0.37106039832042009</v>
      </c>
      <c r="AZ60" s="35">
        <f t="shared" si="11"/>
        <v>0.3714301760981979</v>
      </c>
      <c r="BA60" s="35">
        <f t="shared" si="11"/>
        <v>0.37242750943153119</v>
      </c>
      <c r="BB60" s="35">
        <f t="shared" si="11"/>
        <v>0.37436350943153124</v>
      </c>
      <c r="BC60" s="35">
        <f t="shared" si="11"/>
        <v>0.37743195387597567</v>
      </c>
      <c r="BD60" s="35">
        <f t="shared" si="11"/>
        <v>0.36984795387597563</v>
      </c>
    </row>
    <row r="61" spans="1:56" ht="17.25" hidden="1" customHeight="1" outlineLevel="1" x14ac:dyDescent="0.35">
      <c r="A61" s="116"/>
      <c r="B61" s="9" t="s">
        <v>35</v>
      </c>
      <c r="C61" s="9" t="s">
        <v>62</v>
      </c>
      <c r="D61" s="9" t="s">
        <v>40</v>
      </c>
      <c r="E61" s="35">
        <v>0</v>
      </c>
      <c r="F61" s="35">
        <f>E62</f>
        <v>-2.0000000000000018E-3</v>
      </c>
      <c r="G61" s="35">
        <f t="shared" ref="G61:BD61" si="12">F62</f>
        <v>-1.8595555555555591E-2</v>
      </c>
      <c r="H61" s="35">
        <f t="shared" si="12"/>
        <v>-6.30613333333334E-2</v>
      </c>
      <c r="I61" s="35">
        <f t="shared" si="12"/>
        <v>-0.14876977777777783</v>
      </c>
      <c r="J61" s="35">
        <f t="shared" si="12"/>
        <v>-0.28350222222222227</v>
      </c>
      <c r="K61" s="35">
        <f t="shared" si="12"/>
        <v>6.4193777777777628E-2</v>
      </c>
      <c r="L61" s="35">
        <f t="shared" si="12"/>
        <v>0.5643057777777778</v>
      </c>
      <c r="M61" s="35">
        <f t="shared" si="12"/>
        <v>1.1492782222222224</v>
      </c>
      <c r="N61" s="35">
        <f t="shared" si="12"/>
        <v>1.7349777777777784</v>
      </c>
      <c r="O61" s="35">
        <f t="shared" si="12"/>
        <v>2.3217933333333338</v>
      </c>
      <c r="P61" s="35">
        <f t="shared" si="12"/>
        <v>2.9101332222222229</v>
      </c>
      <c r="Q61" s="35">
        <f t="shared" si="12"/>
        <v>3.5004261944444455</v>
      </c>
      <c r="R61" s="35">
        <f t="shared" si="12"/>
        <v>4.0931224375000008</v>
      </c>
      <c r="S61" s="35">
        <f t="shared" si="12"/>
        <v>4.6886946482638896</v>
      </c>
      <c r="T61" s="35">
        <f t="shared" si="12"/>
        <v>5.2876391584548621</v>
      </c>
      <c r="U61" s="35">
        <f t="shared" si="12"/>
        <v>5.8747175916438552</v>
      </c>
      <c r="V61" s="35">
        <f t="shared" si="12"/>
        <v>6.4498817937275161</v>
      </c>
      <c r="W61" s="35">
        <f t="shared" si="12"/>
        <v>7.0130831290614584</v>
      </c>
      <c r="X61" s="35">
        <f t="shared" si="12"/>
        <v>7.5642724756448505</v>
      </c>
      <c r="Y61" s="35">
        <f t="shared" si="12"/>
        <v>8.1034002202568551</v>
      </c>
      <c r="Z61" s="35">
        <f t="shared" si="12"/>
        <v>8.626275398824431</v>
      </c>
      <c r="AA61" s="35">
        <f t="shared" si="12"/>
        <v>9.1328980113475779</v>
      </c>
      <c r="AB61" s="35">
        <f t="shared" si="12"/>
        <v>9.6232680578262979</v>
      </c>
      <c r="AC61" s="35">
        <f t="shared" si="12"/>
        <v>10.097385538260589</v>
      </c>
      <c r="AD61" s="35">
        <f t="shared" si="12"/>
        <v>10.555250452650451</v>
      </c>
      <c r="AE61" s="35">
        <f t="shared" si="12"/>
        <v>10.996862800995887</v>
      </c>
      <c r="AF61" s="35">
        <f t="shared" si="12"/>
        <v>11.422222583296893</v>
      </c>
      <c r="AG61" s="35">
        <f t="shared" si="12"/>
        <v>11.831329799553471</v>
      </c>
      <c r="AH61" s="35">
        <f t="shared" si="12"/>
        <v>12.224184449765621</v>
      </c>
      <c r="AI61" s="35">
        <f t="shared" si="12"/>
        <v>12.600786533933343</v>
      </c>
      <c r="AJ61" s="35">
        <f t="shared" si="12"/>
        <v>12.961136052056636</v>
      </c>
      <c r="AK61" s="35">
        <f t="shared" si="12"/>
        <v>13.321485570179929</v>
      </c>
      <c r="AL61" s="35">
        <f t="shared" si="12"/>
        <v>13.681835088303222</v>
      </c>
      <c r="AM61" s="35">
        <f t="shared" si="12"/>
        <v>14.042184606426515</v>
      </c>
      <c r="AN61" s="35">
        <f t="shared" si="12"/>
        <v>14.402534124549808</v>
      </c>
      <c r="AO61" s="35">
        <f t="shared" si="12"/>
        <v>14.762883642673101</v>
      </c>
      <c r="AP61" s="35">
        <f t="shared" si="12"/>
        <v>15.123233160796394</v>
      </c>
      <c r="AQ61" s="35">
        <f t="shared" si="12"/>
        <v>15.483582678919687</v>
      </c>
      <c r="AR61" s="35">
        <f t="shared" si="12"/>
        <v>15.84393219704298</v>
      </c>
      <c r="AS61" s="35">
        <f t="shared" si="12"/>
        <v>16.204281715166275</v>
      </c>
      <c r="AT61" s="35">
        <f t="shared" si="12"/>
        <v>16.564631233289568</v>
      </c>
      <c r="AU61" s="35">
        <f t="shared" si="12"/>
        <v>16.924980751412861</v>
      </c>
      <c r="AV61" s="35">
        <f t="shared" si="12"/>
        <v>17.285330269536153</v>
      </c>
      <c r="AW61" s="35">
        <f t="shared" si="12"/>
        <v>17.645679787659446</v>
      </c>
      <c r="AX61" s="35">
        <f t="shared" si="12"/>
        <v>18.006029305782739</v>
      </c>
      <c r="AY61" s="35">
        <f t="shared" si="12"/>
        <v>17.635013351906764</v>
      </c>
      <c r="AZ61" s="35">
        <f t="shared" si="12"/>
        <v>17.263952953586344</v>
      </c>
      <c r="BA61" s="35">
        <f t="shared" si="12"/>
        <v>16.892522777488146</v>
      </c>
      <c r="BB61" s="35">
        <f t="shared" si="12"/>
        <v>16.520095268056615</v>
      </c>
      <c r="BC61" s="35">
        <f t="shared" si="12"/>
        <v>16.145731758625082</v>
      </c>
      <c r="BD61" s="35">
        <f t="shared" si="12"/>
        <v>15.768299804749107</v>
      </c>
    </row>
    <row r="62" spans="1:56" ht="16.5" hidden="1" customHeight="1" outlineLevel="1" x14ac:dyDescent="0.3">
      <c r="A62" s="116"/>
      <c r="B62" s="9" t="s">
        <v>34</v>
      </c>
      <c r="C62" s="9" t="s">
        <v>69</v>
      </c>
      <c r="D62" s="9" t="s">
        <v>40</v>
      </c>
      <c r="E62" s="35">
        <f t="shared" ref="E62:BD62" si="13">E28-E60+E61</f>
        <v>-2.0000000000000018E-3</v>
      </c>
      <c r="F62" s="35">
        <f t="shared" si="13"/>
        <v>-1.8595555555555591E-2</v>
      </c>
      <c r="G62" s="35">
        <f t="shared" si="13"/>
        <v>-6.30613333333334E-2</v>
      </c>
      <c r="H62" s="35">
        <f t="shared" si="13"/>
        <v>-0.14876977777777783</v>
      </c>
      <c r="I62" s="35">
        <f t="shared" si="13"/>
        <v>-0.28350222222222227</v>
      </c>
      <c r="J62" s="35">
        <f t="shared" si="13"/>
        <v>6.4193777777777628E-2</v>
      </c>
      <c r="K62" s="35">
        <f t="shared" si="13"/>
        <v>0.5643057777777778</v>
      </c>
      <c r="L62" s="35">
        <f t="shared" si="13"/>
        <v>1.1492782222222224</v>
      </c>
      <c r="M62" s="35">
        <f t="shared" si="13"/>
        <v>1.7349777777777784</v>
      </c>
      <c r="N62" s="35">
        <f t="shared" si="13"/>
        <v>2.3217933333333338</v>
      </c>
      <c r="O62" s="35">
        <f t="shared" si="13"/>
        <v>2.9101332222222229</v>
      </c>
      <c r="P62" s="35">
        <f t="shared" si="13"/>
        <v>3.5004261944444455</v>
      </c>
      <c r="Q62" s="35">
        <f t="shared" si="13"/>
        <v>4.0931224375000008</v>
      </c>
      <c r="R62" s="35">
        <f t="shared" si="13"/>
        <v>4.6886946482638896</v>
      </c>
      <c r="S62" s="35">
        <f t="shared" si="13"/>
        <v>5.2876391584548621</v>
      </c>
      <c r="T62" s="35">
        <f t="shared" si="13"/>
        <v>5.8747175916438552</v>
      </c>
      <c r="U62" s="35">
        <f t="shared" si="13"/>
        <v>6.4498817937275161</v>
      </c>
      <c r="V62" s="35">
        <f t="shared" si="13"/>
        <v>7.0130831290614584</v>
      </c>
      <c r="W62" s="35">
        <f t="shared" si="13"/>
        <v>7.5642724756448505</v>
      </c>
      <c r="X62" s="35">
        <f t="shared" si="13"/>
        <v>8.1034002202568551</v>
      </c>
      <c r="Y62" s="35">
        <f t="shared" si="13"/>
        <v>8.626275398824431</v>
      </c>
      <c r="Z62" s="35">
        <f t="shared" si="13"/>
        <v>9.1328980113475779</v>
      </c>
      <c r="AA62" s="35">
        <f t="shared" si="13"/>
        <v>9.6232680578262979</v>
      </c>
      <c r="AB62" s="35">
        <f t="shared" si="13"/>
        <v>10.097385538260589</v>
      </c>
      <c r="AC62" s="35">
        <f t="shared" si="13"/>
        <v>10.555250452650451</v>
      </c>
      <c r="AD62" s="35">
        <f t="shared" si="13"/>
        <v>10.996862800995887</v>
      </c>
      <c r="AE62" s="35">
        <f t="shared" si="13"/>
        <v>11.422222583296893</v>
      </c>
      <c r="AF62" s="35">
        <f t="shared" si="13"/>
        <v>11.831329799553471</v>
      </c>
      <c r="AG62" s="35">
        <f t="shared" si="13"/>
        <v>12.224184449765621</v>
      </c>
      <c r="AH62" s="35">
        <f t="shared" si="13"/>
        <v>12.600786533933343</v>
      </c>
      <c r="AI62" s="35">
        <f t="shared" si="13"/>
        <v>12.961136052056636</v>
      </c>
      <c r="AJ62" s="35">
        <f t="shared" si="13"/>
        <v>13.321485570179929</v>
      </c>
      <c r="AK62" s="35">
        <f t="shared" si="13"/>
        <v>13.681835088303222</v>
      </c>
      <c r="AL62" s="35">
        <f t="shared" si="13"/>
        <v>14.042184606426515</v>
      </c>
      <c r="AM62" s="35">
        <f t="shared" si="13"/>
        <v>14.402534124549808</v>
      </c>
      <c r="AN62" s="35">
        <f t="shared" si="13"/>
        <v>14.762883642673101</v>
      </c>
      <c r="AO62" s="35">
        <f t="shared" si="13"/>
        <v>15.123233160796394</v>
      </c>
      <c r="AP62" s="35">
        <f t="shared" si="13"/>
        <v>15.483582678919687</v>
      </c>
      <c r="AQ62" s="35">
        <f t="shared" si="13"/>
        <v>15.84393219704298</v>
      </c>
      <c r="AR62" s="35">
        <f t="shared" si="13"/>
        <v>16.204281715166275</v>
      </c>
      <c r="AS62" s="35">
        <f t="shared" si="13"/>
        <v>16.564631233289568</v>
      </c>
      <c r="AT62" s="35">
        <f t="shared" si="13"/>
        <v>16.924980751412861</v>
      </c>
      <c r="AU62" s="35">
        <f t="shared" si="13"/>
        <v>17.285330269536153</v>
      </c>
      <c r="AV62" s="35">
        <f t="shared" si="13"/>
        <v>17.645679787659446</v>
      </c>
      <c r="AW62" s="35">
        <f t="shared" si="13"/>
        <v>18.006029305782739</v>
      </c>
      <c r="AX62" s="35">
        <f t="shared" si="13"/>
        <v>17.635013351906764</v>
      </c>
      <c r="AY62" s="35">
        <f t="shared" si="13"/>
        <v>17.263952953586344</v>
      </c>
      <c r="AZ62" s="35">
        <f t="shared" si="13"/>
        <v>16.892522777488146</v>
      </c>
      <c r="BA62" s="35">
        <f t="shared" si="13"/>
        <v>16.520095268056615</v>
      </c>
      <c r="BB62" s="35">
        <f t="shared" si="13"/>
        <v>16.145731758625082</v>
      </c>
      <c r="BC62" s="35">
        <f t="shared" si="13"/>
        <v>15.768299804749107</v>
      </c>
      <c r="BD62" s="35">
        <f t="shared" si="13"/>
        <v>15.398451850873132</v>
      </c>
    </row>
    <row r="63" spans="1:56" ht="16.5" collapsed="1" x14ac:dyDescent="0.3">
      <c r="A63" s="116"/>
      <c r="B63" s="9" t="s">
        <v>8</v>
      </c>
      <c r="C63" s="11" t="s">
        <v>68</v>
      </c>
      <c r="D63" s="9" t="s">
        <v>40</v>
      </c>
      <c r="E63" s="35">
        <f>AVERAGE(E61:E62)*'Fixed data'!$C$3</f>
        <v>-4.8300000000000042E-5</v>
      </c>
      <c r="F63" s="35">
        <f>AVERAGE(F61:F62)*'Fixed data'!$C$3</f>
        <v>-4.9738266666666761E-4</v>
      </c>
      <c r="G63" s="35">
        <f>AVERAGE(G61:G62)*'Fixed data'!$C$3</f>
        <v>-1.9720138666666693E-3</v>
      </c>
      <c r="H63" s="35">
        <f>AVERAGE(H61:H62)*'Fixed data'!$C$3</f>
        <v>-5.1157213333333368E-3</v>
      </c>
      <c r="I63" s="35">
        <f>AVERAGE(I61:I62)*'Fixed data'!$C$3</f>
        <v>-1.0439368800000003E-2</v>
      </c>
      <c r="J63" s="35">
        <f>AVERAGE(J61:J62)*'Fixed data'!$C$3</f>
        <v>-5.2962989333333382E-3</v>
      </c>
      <c r="K63" s="35">
        <f>AVERAGE(K61:K62)*'Fixed data'!$C$3</f>
        <v>1.5178264266666665E-2</v>
      </c>
      <c r="L63" s="35">
        <f>AVERAGE(L61:L62)*'Fixed data'!$C$3</f>
        <v>4.1383053600000011E-2</v>
      </c>
      <c r="M63" s="35">
        <f>AVERAGE(M61:M62)*'Fixed data'!$C$3</f>
        <v>6.9654782400000018E-2</v>
      </c>
      <c r="N63" s="35">
        <f>AVERAGE(N61:N62)*'Fixed data'!$C$3</f>
        <v>9.797102233333338E-2</v>
      </c>
      <c r="O63" s="35">
        <f>AVERAGE(O61:O62)*'Fixed data'!$C$3</f>
        <v>0.1263510263166667</v>
      </c>
      <c r="P63" s="35">
        <f>AVERAGE(P61:P62)*'Fixed data'!$C$3</f>
        <v>0.15481500991250005</v>
      </c>
      <c r="Q63" s="35">
        <f>AVERAGE(Q61:Q62)*'Fixed data'!$C$3</f>
        <v>0.1833841994614584</v>
      </c>
      <c r="R63" s="35">
        <f>AVERAGE(R61:R62)*'Fixed data'!$C$3</f>
        <v>0.21208088262119795</v>
      </c>
      <c r="S63" s="35">
        <f>AVERAGE(S61:S62)*'Fixed data'!$C$3</f>
        <v>0.24092846143225788</v>
      </c>
      <c r="T63" s="35">
        <f>AVERAGE(T61:T62)*'Fixed data'!$C$3</f>
        <v>0.26957091551488399</v>
      </c>
      <c r="U63" s="35">
        <f>AVERAGE(U61:U62)*'Fixed data'!$C$3</f>
        <v>0.29763907515671861</v>
      </c>
      <c r="V63" s="35">
        <f>AVERAGE(V61:V62)*'Fixed data'!$C$3</f>
        <v>0.32513060288535373</v>
      </c>
      <c r="W63" s="35">
        <f>AVERAGE(W61:W62)*'Fixed data'!$C$3</f>
        <v>0.35204313785365737</v>
      </c>
      <c r="X63" s="35">
        <f>AVERAGE(X61:X62)*'Fixed data'!$C$3</f>
        <v>0.3783742956060262</v>
      </c>
      <c r="Y63" s="35">
        <f>AVERAGE(Y61:Y62)*'Fixed data'!$C$3</f>
        <v>0.40402166620081303</v>
      </c>
      <c r="Z63" s="35">
        <f>AVERAGE(Z61:Z62)*'Fixed data'!$C$3</f>
        <v>0.4288840378556541</v>
      </c>
      <c r="AA63" s="35">
        <f>AVERAGE(AA61:AA62)*'Fixed data'!$C$3</f>
        <v>0.45296141057054912</v>
      </c>
      <c r="AB63" s="35">
        <f>AVERAGE(AB61:AB62)*'Fixed data'!$C$3</f>
        <v>0.47625378434549837</v>
      </c>
      <c r="AC63" s="35">
        <f>AVERAGE(AC61:AC62)*'Fixed data'!$C$3</f>
        <v>0.49876115918050168</v>
      </c>
      <c r="AD63" s="35">
        <f>AVERAGE(AD61:AD62)*'Fixed data'!$C$3</f>
        <v>0.52048353507555911</v>
      </c>
      <c r="AE63" s="35">
        <f>AVERAGE(AE61:AE62)*'Fixed data'!$C$3</f>
        <v>0.54142091203067066</v>
      </c>
      <c r="AF63" s="35">
        <f>AVERAGE(AF61:AF62)*'Fixed data'!$C$3</f>
        <v>0.56157329004583634</v>
      </c>
      <c r="AG63" s="35">
        <f>AVERAGE(AG61:AG62)*'Fixed data'!$C$3</f>
        <v>0.58094066912105613</v>
      </c>
      <c r="AH63" s="35">
        <f>AVERAGE(AH61:AH62)*'Fixed data'!$C$3</f>
        <v>0.59952304925633004</v>
      </c>
      <c r="AI63" s="35">
        <f>AVERAGE(AI61:AI62)*'Fixed data'!$C$3</f>
        <v>0.61732043045165808</v>
      </c>
      <c r="AJ63" s="35">
        <f>AVERAGE(AJ61:AJ62)*'Fixed data'!$C$3</f>
        <v>0.63472531217701311</v>
      </c>
      <c r="AK63" s="35">
        <f>AVERAGE(AK61:AK62)*'Fixed data'!$C$3</f>
        <v>0.65213019390236815</v>
      </c>
      <c r="AL63" s="35">
        <f>AVERAGE(AL61:AL62)*'Fixed data'!$C$3</f>
        <v>0.66953507562772319</v>
      </c>
      <c r="AM63" s="35">
        <f>AVERAGE(AM61:AM62)*'Fixed data'!$C$3</f>
        <v>0.68693995735307822</v>
      </c>
      <c r="AN63" s="35">
        <f>AVERAGE(AN61:AN62)*'Fixed data'!$C$3</f>
        <v>0.70434483907843326</v>
      </c>
      <c r="AO63" s="35">
        <f>AVERAGE(AO61:AO62)*'Fixed data'!$C$3</f>
        <v>0.7217497208037883</v>
      </c>
      <c r="AP63" s="35">
        <f>AVERAGE(AP61:AP62)*'Fixed data'!$C$3</f>
        <v>0.73915460252914345</v>
      </c>
      <c r="AQ63" s="35">
        <f>AVERAGE(AQ61:AQ62)*'Fixed data'!$C$3</f>
        <v>0.75655948425449848</v>
      </c>
      <c r="AR63" s="35">
        <f>AVERAGE(AR61:AR62)*'Fixed data'!$C$3</f>
        <v>0.77396436597985363</v>
      </c>
      <c r="AS63" s="35">
        <f>AVERAGE(AS61:AS62)*'Fixed data'!$C$3</f>
        <v>0.79136924770520867</v>
      </c>
      <c r="AT63" s="35">
        <f>AVERAGE(AT61:AT62)*'Fixed data'!$C$3</f>
        <v>0.8087741294305637</v>
      </c>
      <c r="AU63" s="35">
        <f>AVERAGE(AU61:AU62)*'Fixed data'!$C$3</f>
        <v>0.82617901115591874</v>
      </c>
      <c r="AV63" s="35">
        <f>AVERAGE(AV61:AV62)*'Fixed data'!$C$3</f>
        <v>0.84358389288127378</v>
      </c>
      <c r="AW63" s="35">
        <f>AVERAGE(AW61:AW62)*'Fixed data'!$C$3</f>
        <v>0.86098877460662882</v>
      </c>
      <c r="AX63" s="35">
        <f>AVERAGE(AX61:AX62)*'Fixed data'!$C$3</f>
        <v>0.86073118018320161</v>
      </c>
      <c r="AY63" s="35">
        <f>AVERAGE(AY61:AY62)*'Fixed data'!$C$3</f>
        <v>0.84281003627765849</v>
      </c>
      <c r="AZ63" s="35">
        <f>AVERAGE(AZ61:AZ62)*'Fixed data'!$C$3</f>
        <v>0.82487888890544903</v>
      </c>
      <c r="BA63" s="35">
        <f>AVERAGE(BA61:BA62)*'Fixed data'!$C$3</f>
        <v>0.80691472579990597</v>
      </c>
      <c r="BB63" s="35">
        <f>AVERAGE(BB61:BB62)*'Fixed data'!$C$3</f>
        <v>0.78887972269436302</v>
      </c>
      <c r="BC63" s="35">
        <f>AVERAGE(BC61:BC62)*'Fixed data'!$C$3</f>
        <v>0.77072386225548672</v>
      </c>
      <c r="BD63" s="35">
        <f>AVERAGE(BD61:BD62)*'Fixed data'!$C$3</f>
        <v>0.7526770524832771</v>
      </c>
    </row>
    <row r="64" spans="1:56" ht="15.75" thickBot="1" x14ac:dyDescent="0.35">
      <c r="A64" s="115"/>
      <c r="B64" s="12" t="s">
        <v>95</v>
      </c>
      <c r="C64" s="12" t="s">
        <v>45</v>
      </c>
      <c r="D64" s="12" t="s">
        <v>40</v>
      </c>
      <c r="E64" s="54">
        <f t="shared" ref="E64:BD64" si="14">E29+E60+E63</f>
        <v>-5.4830000000000048E-4</v>
      </c>
      <c r="F64" s="54">
        <f t="shared" si="14"/>
        <v>-4.701827111111119E-3</v>
      </c>
      <c r="G64" s="54">
        <f t="shared" si="14"/>
        <v>-1.36062360888889E-2</v>
      </c>
      <c r="H64" s="54">
        <f t="shared" si="14"/>
        <v>-2.8307276888888889E-2</v>
      </c>
      <c r="I64" s="54">
        <f t="shared" si="14"/>
        <v>-4.8306924355555551E-2</v>
      </c>
      <c r="J64" s="54">
        <f t="shared" si="14"/>
        <v>7.3607701066666614E-2</v>
      </c>
      <c r="K64" s="54">
        <f t="shared" si="14"/>
        <v>0.14166626426666665</v>
      </c>
      <c r="L64" s="54">
        <f t="shared" si="14"/>
        <v>0.20301060915555558</v>
      </c>
      <c r="M64" s="54">
        <f t="shared" si="14"/>
        <v>0.24805522684444442</v>
      </c>
      <c r="N64" s="54">
        <f t="shared" si="14"/>
        <v>0.29363046677777777</v>
      </c>
      <c r="O64" s="54">
        <f t="shared" si="14"/>
        <v>0.33977988742777776</v>
      </c>
      <c r="P64" s="54">
        <f t="shared" si="14"/>
        <v>0.38654922519027779</v>
      </c>
      <c r="Q64" s="54">
        <f t="shared" si="14"/>
        <v>0.43398650328090282</v>
      </c>
      <c r="R64" s="54">
        <f t="shared" si="14"/>
        <v>0.4821421460760591</v>
      </c>
      <c r="S64" s="54">
        <f t="shared" si="14"/>
        <v>0.53106909917097322</v>
      </c>
      <c r="T64" s="54">
        <f t="shared" si="14"/>
        <v>0.57650248173487528</v>
      </c>
      <c r="U64" s="54">
        <f t="shared" si="14"/>
        <v>0.62145897247613202</v>
      </c>
      <c r="V64" s="54">
        <f t="shared" si="14"/>
        <v>0.66593720794851685</v>
      </c>
      <c r="W64" s="54">
        <f t="shared" si="14"/>
        <v>0.70993581107134107</v>
      </c>
      <c r="X64" s="54">
        <f t="shared" si="14"/>
        <v>0.75345339099310893</v>
      </c>
      <c r="Y64" s="54">
        <f t="shared" si="14"/>
        <v>0.79535332763232391</v>
      </c>
      <c r="Z64" s="54">
        <f t="shared" si="14"/>
        <v>0.83646826533159324</v>
      </c>
      <c r="AA64" s="54">
        <f t="shared" si="14"/>
        <v>0.87679820409091636</v>
      </c>
      <c r="AB64" s="54">
        <f t="shared" si="14"/>
        <v>0.91634314391029392</v>
      </c>
      <c r="AC64" s="54">
        <f t="shared" si="14"/>
        <v>0.9551030847897255</v>
      </c>
      <c r="AD64" s="54">
        <f t="shared" si="14"/>
        <v>0.99307802672921108</v>
      </c>
      <c r="AE64" s="54">
        <f t="shared" si="14"/>
        <v>1.0302679697287509</v>
      </c>
      <c r="AF64" s="54">
        <f t="shared" si="14"/>
        <v>1.0666729137883446</v>
      </c>
      <c r="AG64" s="54">
        <f t="shared" si="14"/>
        <v>1.1022928589079928</v>
      </c>
      <c r="AH64" s="54">
        <f t="shared" si="14"/>
        <v>1.1371278050876947</v>
      </c>
      <c r="AI64" s="54">
        <f t="shared" si="14"/>
        <v>1.1711777523274511</v>
      </c>
      <c r="AJ64" s="54">
        <f t="shared" si="14"/>
        <v>1.1885826340528061</v>
      </c>
      <c r="AK64" s="54">
        <f t="shared" si="14"/>
        <v>1.205987515778161</v>
      </c>
      <c r="AL64" s="54">
        <f t="shared" si="14"/>
        <v>1.2233923975035161</v>
      </c>
      <c r="AM64" s="54">
        <f t="shared" si="14"/>
        <v>1.2407972792288713</v>
      </c>
      <c r="AN64" s="54">
        <f t="shared" si="14"/>
        <v>1.2582021609542262</v>
      </c>
      <c r="AO64" s="54">
        <f t="shared" si="14"/>
        <v>1.2756070426795811</v>
      </c>
      <c r="AP64" s="54">
        <f t="shared" si="14"/>
        <v>1.2930119244049365</v>
      </c>
      <c r="AQ64" s="54">
        <f t="shared" si="14"/>
        <v>1.3104168061302914</v>
      </c>
      <c r="AR64" s="54">
        <f t="shared" si="14"/>
        <v>1.3278216878556466</v>
      </c>
      <c r="AS64" s="54">
        <f t="shared" si="14"/>
        <v>1.3452265695810017</v>
      </c>
      <c r="AT64" s="54">
        <f t="shared" si="14"/>
        <v>1.3626314513063567</v>
      </c>
      <c r="AU64" s="54">
        <f t="shared" si="14"/>
        <v>1.3800363330317116</v>
      </c>
      <c r="AV64" s="54">
        <f t="shared" si="14"/>
        <v>1.3974412147570667</v>
      </c>
      <c r="AW64" s="54">
        <f t="shared" si="14"/>
        <v>1.4148460964824219</v>
      </c>
      <c r="AX64" s="54">
        <f t="shared" si="14"/>
        <v>1.2317471340591772</v>
      </c>
      <c r="AY64" s="54">
        <f t="shared" si="14"/>
        <v>1.2138704345980786</v>
      </c>
      <c r="AZ64" s="54">
        <f t="shared" si="14"/>
        <v>1.196309065003647</v>
      </c>
      <c r="BA64" s="54">
        <f t="shared" si="14"/>
        <v>1.1793422352314371</v>
      </c>
      <c r="BB64" s="54">
        <f t="shared" si="14"/>
        <v>1.1632432321258943</v>
      </c>
      <c r="BC64" s="54">
        <f t="shared" si="14"/>
        <v>1.1481558161314624</v>
      </c>
      <c r="BD64" s="54">
        <f t="shared" si="14"/>
        <v>1.1225250063592527</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5">SUM(F65:F75)</f>
        <v>0</v>
      </c>
      <c r="G76" s="54">
        <f t="shared" si="15"/>
        <v>2.0000112822796418E-2</v>
      </c>
      <c r="H76" s="54">
        <f t="shared" si="15"/>
        <v>8.0000074619945807E-2</v>
      </c>
      <c r="I76" s="54">
        <f t="shared" si="15"/>
        <v>0.14000003641709519</v>
      </c>
      <c r="J76" s="54">
        <f t="shared" si="15"/>
        <v>0.22000011103704101</v>
      </c>
      <c r="K76" s="54">
        <f t="shared" si="15"/>
        <v>0.28000007283419037</v>
      </c>
      <c r="L76" s="54">
        <f t="shared" si="15"/>
        <v>0.28000007283419037</v>
      </c>
      <c r="M76" s="54">
        <f t="shared" si="15"/>
        <v>0.28000007283419037</v>
      </c>
      <c r="N76" s="54">
        <f t="shared" si="15"/>
        <v>0.28000007283419037</v>
      </c>
      <c r="O76" s="54">
        <f t="shared" si="15"/>
        <v>0.28000007283419037</v>
      </c>
      <c r="P76" s="54">
        <f t="shared" si="15"/>
        <v>0.28000007283419037</v>
      </c>
      <c r="Q76" s="54">
        <f t="shared" si="15"/>
        <v>0.28000007283419037</v>
      </c>
      <c r="R76" s="54">
        <f t="shared" si="15"/>
        <v>0.28000007283419037</v>
      </c>
      <c r="S76" s="54">
        <f t="shared" si="15"/>
        <v>0.28000007283419037</v>
      </c>
      <c r="T76" s="54">
        <f t="shared" si="15"/>
        <v>0.28000007283419037</v>
      </c>
      <c r="U76" s="54">
        <f t="shared" si="15"/>
        <v>0.28000007283419037</v>
      </c>
      <c r="V76" s="54">
        <f t="shared" si="15"/>
        <v>0.28000007283419037</v>
      </c>
      <c r="W76" s="54">
        <f t="shared" si="15"/>
        <v>0.28000007283419037</v>
      </c>
      <c r="X76" s="54">
        <f t="shared" si="15"/>
        <v>0.28000007283419037</v>
      </c>
      <c r="Y76" s="54">
        <f t="shared" si="15"/>
        <v>0.28000007283419037</v>
      </c>
      <c r="Z76" s="54">
        <f t="shared" si="15"/>
        <v>0.28000007283419037</v>
      </c>
      <c r="AA76" s="54">
        <f t="shared" si="15"/>
        <v>0.28000007283419037</v>
      </c>
      <c r="AB76" s="54">
        <f t="shared" si="15"/>
        <v>0.28000007283419037</v>
      </c>
      <c r="AC76" s="54">
        <f t="shared" si="15"/>
        <v>0.28000007283419037</v>
      </c>
      <c r="AD76" s="54">
        <f t="shared" si="15"/>
        <v>0.28000007283419037</v>
      </c>
      <c r="AE76" s="54">
        <f t="shared" si="15"/>
        <v>0.28000007283419037</v>
      </c>
      <c r="AF76" s="54">
        <f t="shared" si="15"/>
        <v>0.28000007283419037</v>
      </c>
      <c r="AG76" s="54">
        <f t="shared" si="15"/>
        <v>0.28000007283419037</v>
      </c>
      <c r="AH76" s="54">
        <f t="shared" si="15"/>
        <v>0.28000007283419037</v>
      </c>
      <c r="AI76" s="54">
        <f t="shared" si="15"/>
        <v>0.28000007283419037</v>
      </c>
      <c r="AJ76" s="54">
        <f t="shared" si="15"/>
        <v>0.28000007283419037</v>
      </c>
      <c r="AK76" s="54">
        <f t="shared" si="15"/>
        <v>0.28000007283419037</v>
      </c>
      <c r="AL76" s="54">
        <f t="shared" si="15"/>
        <v>0.28000007283419037</v>
      </c>
      <c r="AM76" s="54">
        <f t="shared" si="15"/>
        <v>0.28000007283419037</v>
      </c>
      <c r="AN76" s="54">
        <f t="shared" si="15"/>
        <v>0.28000007283419037</v>
      </c>
      <c r="AO76" s="54">
        <f t="shared" si="15"/>
        <v>0.28000007283419037</v>
      </c>
      <c r="AP76" s="54">
        <f t="shared" si="15"/>
        <v>0.28000007283419037</v>
      </c>
      <c r="AQ76" s="54">
        <f t="shared" si="15"/>
        <v>0.28000007283419037</v>
      </c>
      <c r="AR76" s="54">
        <f t="shared" si="15"/>
        <v>0.28000007283419037</v>
      </c>
      <c r="AS76" s="54">
        <f t="shared" si="15"/>
        <v>0.28000007283419037</v>
      </c>
      <c r="AT76" s="54">
        <f t="shared" si="15"/>
        <v>0.28000007283419037</v>
      </c>
      <c r="AU76" s="54">
        <f t="shared" si="15"/>
        <v>0.28000007283419037</v>
      </c>
      <c r="AV76" s="54">
        <f t="shared" si="15"/>
        <v>0.28000007283419037</v>
      </c>
      <c r="AW76" s="54">
        <f t="shared" si="15"/>
        <v>0.28000007283419037</v>
      </c>
      <c r="AX76" s="54">
        <f t="shared" si="15"/>
        <v>0</v>
      </c>
      <c r="AY76" s="54">
        <f t="shared" si="15"/>
        <v>0</v>
      </c>
      <c r="AZ76" s="54">
        <f t="shared" si="15"/>
        <v>0</v>
      </c>
      <c r="BA76" s="54">
        <f t="shared" si="15"/>
        <v>0</v>
      </c>
      <c r="BB76" s="54">
        <f t="shared" si="15"/>
        <v>0</v>
      </c>
      <c r="BC76" s="54">
        <f t="shared" si="15"/>
        <v>0</v>
      </c>
      <c r="BD76" s="54">
        <f t="shared" si="15"/>
        <v>0</v>
      </c>
    </row>
    <row r="77" spans="1:56" x14ac:dyDescent="0.3">
      <c r="A77" s="75"/>
      <c r="B77" s="14" t="s">
        <v>16</v>
      </c>
      <c r="C77" s="14"/>
      <c r="D77" s="14" t="s">
        <v>40</v>
      </c>
      <c r="E77" s="55">
        <f>IF('Fixed data'!$G$19=FALSE,E64+E76,E64)</f>
        <v>-5.4830000000000048E-4</v>
      </c>
      <c r="F77" s="55">
        <f>IF('Fixed data'!$G$19=FALSE,F64+F76,F64)</f>
        <v>-4.701827111111119E-3</v>
      </c>
      <c r="G77" s="55">
        <f>IF('Fixed data'!$G$19=FALSE,G64+G76,G64)</f>
        <v>6.3938767339075178E-3</v>
      </c>
      <c r="H77" s="55">
        <f>IF('Fixed data'!$G$19=FALSE,H64+H76,H64)</f>
        <v>5.1692797731056922E-2</v>
      </c>
      <c r="I77" s="55">
        <f>IF('Fixed data'!$G$19=FALSE,I64+I76,I64)</f>
        <v>9.1693112061539628E-2</v>
      </c>
      <c r="J77" s="55">
        <f>IF('Fixed data'!$G$19=FALSE,J64+J76,J64)</f>
        <v>0.29360781210370762</v>
      </c>
      <c r="K77" s="55">
        <f>IF('Fixed data'!$G$19=FALSE,K64+K76,K64)</f>
        <v>0.42166633710085699</v>
      </c>
      <c r="L77" s="55">
        <f>IF('Fixed data'!$G$19=FALSE,L64+L76,L64)</f>
        <v>0.48301068198974595</v>
      </c>
      <c r="M77" s="55">
        <f>IF('Fixed data'!$G$19=FALSE,M64+M76,M64)</f>
        <v>0.52805529967863474</v>
      </c>
      <c r="N77" s="55">
        <f>IF('Fixed data'!$G$19=FALSE,N64+N76,N64)</f>
        <v>0.57363053961196808</v>
      </c>
      <c r="O77" s="55">
        <f>IF('Fixed data'!$G$19=FALSE,O64+O76,O64)</f>
        <v>0.61977996026196813</v>
      </c>
      <c r="P77" s="55">
        <f>IF('Fixed data'!$G$19=FALSE,P64+P76,P64)</f>
        <v>0.66654929802446816</v>
      </c>
      <c r="Q77" s="55">
        <f>IF('Fixed data'!$G$19=FALSE,Q64+Q76,Q64)</f>
        <v>0.7139865761150932</v>
      </c>
      <c r="R77" s="55">
        <f>IF('Fixed data'!$G$19=FALSE,R64+R76,R64)</f>
        <v>0.76214221891024947</v>
      </c>
      <c r="S77" s="55">
        <f>IF('Fixed data'!$G$19=FALSE,S64+S76,S64)</f>
        <v>0.8110691720051636</v>
      </c>
      <c r="T77" s="55">
        <f>IF('Fixed data'!$G$19=FALSE,T64+T76,T64)</f>
        <v>0.85650255456906565</v>
      </c>
      <c r="U77" s="55">
        <f>IF('Fixed data'!$G$19=FALSE,U64+U76,U64)</f>
        <v>0.90145904531032239</v>
      </c>
      <c r="V77" s="55">
        <f>IF('Fixed data'!$G$19=FALSE,V64+V76,V64)</f>
        <v>0.94593728078270722</v>
      </c>
      <c r="W77" s="55">
        <f>IF('Fixed data'!$G$19=FALSE,W64+W76,W64)</f>
        <v>0.98993588390553144</v>
      </c>
      <c r="X77" s="55">
        <f>IF('Fixed data'!$G$19=FALSE,X64+X76,X64)</f>
        <v>1.0334534638272994</v>
      </c>
      <c r="Y77" s="55">
        <f>IF('Fixed data'!$G$19=FALSE,Y64+Y76,Y64)</f>
        <v>1.0753534004665144</v>
      </c>
      <c r="Z77" s="55">
        <f>IF('Fixed data'!$G$19=FALSE,Z64+Z76,Z64)</f>
        <v>1.1164683381657836</v>
      </c>
      <c r="AA77" s="55">
        <f>IF('Fixed data'!$G$19=FALSE,AA64+AA76,AA64)</f>
        <v>1.1567982769251066</v>
      </c>
      <c r="AB77" s="55">
        <f>IF('Fixed data'!$G$19=FALSE,AB64+AB76,AB64)</f>
        <v>1.1963432167444843</v>
      </c>
      <c r="AC77" s="55">
        <f>IF('Fixed data'!$G$19=FALSE,AC64+AC76,AC64)</f>
        <v>1.2351031576239158</v>
      </c>
      <c r="AD77" s="55">
        <f>IF('Fixed data'!$G$19=FALSE,AD64+AD76,AD64)</f>
        <v>1.2730780995634015</v>
      </c>
      <c r="AE77" s="55">
        <f>IF('Fixed data'!$G$19=FALSE,AE64+AE76,AE64)</f>
        <v>1.3102680425629414</v>
      </c>
      <c r="AF77" s="55">
        <f>IF('Fixed data'!$G$19=FALSE,AF64+AF76,AF64)</f>
        <v>1.3466729866225351</v>
      </c>
      <c r="AG77" s="55">
        <f>IF('Fixed data'!$G$19=FALSE,AG64+AG76,AG64)</f>
        <v>1.382292931742183</v>
      </c>
      <c r="AH77" s="55">
        <f>IF('Fixed data'!$G$19=FALSE,AH64+AH76,AH64)</f>
        <v>1.4171278779218852</v>
      </c>
      <c r="AI77" s="55">
        <f>IF('Fixed data'!$G$19=FALSE,AI64+AI76,AI64)</f>
        <v>1.4511778251616416</v>
      </c>
      <c r="AJ77" s="55">
        <f>IF('Fixed data'!$G$19=FALSE,AJ64+AJ76,AJ64)</f>
        <v>1.4685827068869965</v>
      </c>
      <c r="AK77" s="55">
        <f>IF('Fixed data'!$G$19=FALSE,AK64+AK76,AK64)</f>
        <v>1.4859875886123515</v>
      </c>
      <c r="AL77" s="55">
        <f>IF('Fixed data'!$G$19=FALSE,AL64+AL76,AL64)</f>
        <v>1.5033924703377064</v>
      </c>
      <c r="AM77" s="55">
        <f>IF('Fixed data'!$G$19=FALSE,AM64+AM76,AM64)</f>
        <v>1.5207973520630618</v>
      </c>
      <c r="AN77" s="55">
        <f>IF('Fixed data'!$G$19=FALSE,AN64+AN76,AN64)</f>
        <v>1.5382022337884167</v>
      </c>
      <c r="AO77" s="55">
        <f>IF('Fixed data'!$G$19=FALSE,AO64+AO76,AO64)</f>
        <v>1.5556071155137716</v>
      </c>
      <c r="AP77" s="55">
        <f>IF('Fixed data'!$G$19=FALSE,AP64+AP76,AP64)</f>
        <v>1.573011997239127</v>
      </c>
      <c r="AQ77" s="55">
        <f>IF('Fixed data'!$G$19=FALSE,AQ64+AQ76,AQ64)</f>
        <v>1.5904168789644819</v>
      </c>
      <c r="AR77" s="55">
        <f>IF('Fixed data'!$G$19=FALSE,AR64+AR76,AR64)</f>
        <v>1.6078217606898368</v>
      </c>
      <c r="AS77" s="55">
        <f>IF('Fixed data'!$G$19=FALSE,AS64+AS76,AS64)</f>
        <v>1.6252266424151922</v>
      </c>
      <c r="AT77" s="55">
        <f>IF('Fixed data'!$G$19=FALSE,AT64+AT76,AT64)</f>
        <v>1.6426315241405471</v>
      </c>
      <c r="AU77" s="55">
        <f>IF('Fixed data'!$G$19=FALSE,AU64+AU76,AU64)</f>
        <v>1.6600364058659021</v>
      </c>
      <c r="AV77" s="55">
        <f>IF('Fixed data'!$G$19=FALSE,AV64+AV76,AV64)</f>
        <v>1.677441287591257</v>
      </c>
      <c r="AW77" s="55">
        <f>IF('Fixed data'!$G$19=FALSE,AW64+AW76,AW64)</f>
        <v>1.6948461693166124</v>
      </c>
      <c r="AX77" s="55">
        <f>IF('Fixed data'!$G$19=FALSE,AX64+AX76,AX64)</f>
        <v>1.2317471340591772</v>
      </c>
      <c r="AY77" s="55">
        <f>IF('Fixed data'!$G$19=FALSE,AY64+AY76,AY64)</f>
        <v>1.2138704345980786</v>
      </c>
      <c r="AZ77" s="55">
        <f>IF('Fixed data'!$G$19=FALSE,AZ64+AZ76,AZ64)</f>
        <v>1.196309065003647</v>
      </c>
      <c r="BA77" s="55">
        <f>IF('Fixed data'!$G$19=FALSE,BA64+BA76,BA64)</f>
        <v>1.1793422352314371</v>
      </c>
      <c r="BB77" s="55">
        <f>IF('Fixed data'!$G$19=FALSE,BB64+BB76,BB64)</f>
        <v>1.1632432321258943</v>
      </c>
      <c r="BC77" s="55">
        <f>IF('Fixed data'!$G$19=FALSE,BC64+BC76,BC64)</f>
        <v>1.1481558161314624</v>
      </c>
      <c r="BD77" s="55">
        <f>IF('Fixed data'!$G$19=FALSE,BD64+BD76,BD64)</f>
        <v>1.1225250063592527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-5.2975845410628065E-4</v>
      </c>
      <c r="F80" s="56">
        <f t="shared" ref="F80:BD80" si="16">F77*F78</f>
        <v>-4.3892059194950818E-3</v>
      </c>
      <c r="G80" s="56">
        <f t="shared" si="16"/>
        <v>5.7669104810883645E-3</v>
      </c>
      <c r="H80" s="56">
        <f t="shared" si="16"/>
        <v>4.5047286810723952E-2</v>
      </c>
      <c r="I80" s="56">
        <f t="shared" si="16"/>
        <v>7.7203139941568064E-2</v>
      </c>
      <c r="J80" s="56">
        <f t="shared" si="16"/>
        <v>0.23885014432015578</v>
      </c>
      <c r="K80" s="56">
        <f t="shared" si="16"/>
        <v>0.33142592938592969</v>
      </c>
      <c r="L80" s="56">
        <f t="shared" si="16"/>
        <v>0.36680389367890548</v>
      </c>
      <c r="M80" s="56">
        <f t="shared" si="16"/>
        <v>0.38745052840308269</v>
      </c>
      <c r="N80" s="56">
        <f t="shared" si="16"/>
        <v>0.4066574816494129</v>
      </c>
      <c r="O80" s="56">
        <f t="shared" si="16"/>
        <v>0.42451562723671904</v>
      </c>
      <c r="P80" s="56">
        <f t="shared" si="16"/>
        <v>0.44111119291893613</v>
      </c>
      <c r="Q80" s="56">
        <f t="shared" si="16"/>
        <v>0.45652598190880073</v>
      </c>
      <c r="R80" s="56">
        <f t="shared" si="16"/>
        <v>0.47083758444380996</v>
      </c>
      <c r="S80" s="56">
        <f t="shared" si="16"/>
        <v>0.48411957982567044</v>
      </c>
      <c r="T80" s="56">
        <f t="shared" si="16"/>
        <v>0.49395008661879752</v>
      </c>
      <c r="U80" s="56">
        <f t="shared" si="16"/>
        <v>0.50229638705239754</v>
      </c>
      <c r="V80" s="56">
        <f t="shared" si="16"/>
        <v>0.50925587242530579</v>
      </c>
      <c r="W80" s="56">
        <f t="shared" si="16"/>
        <v>0.51492078313152811</v>
      </c>
      <c r="X80" s="56">
        <f t="shared" si="16"/>
        <v>0.51937845406734029</v>
      </c>
      <c r="Y80" s="56">
        <f t="shared" si="16"/>
        <v>0.52216032152855885</v>
      </c>
      <c r="Z80" s="56">
        <f t="shared" si="16"/>
        <v>0.52379182506965827</v>
      </c>
      <c r="AA80" s="56">
        <f t="shared" si="16"/>
        <v>0.52436003988110946</v>
      </c>
      <c r="AB80" s="56">
        <f t="shared" si="16"/>
        <v>0.52394704635946721</v>
      </c>
      <c r="AC80" s="56">
        <f t="shared" si="16"/>
        <v>0.52263018258641647</v>
      </c>
      <c r="AD80" s="56">
        <f t="shared" si="16"/>
        <v>0.52048228496213755</v>
      </c>
      <c r="AE80" s="56">
        <f t="shared" si="16"/>
        <v>0.51757191752170661</v>
      </c>
      <c r="AF80" s="56">
        <f t="shared" si="16"/>
        <v>0.51396359044048934</v>
      </c>
      <c r="AG80" s="56">
        <f t="shared" si="16"/>
        <v>0.50971796821267845</v>
      </c>
      <c r="AH80" s="56">
        <f t="shared" si="16"/>
        <v>0.50489206796622288</v>
      </c>
      <c r="AI80" s="56">
        <f t="shared" si="16"/>
        <v>0.58045247540746203</v>
      </c>
      <c r="AJ80" s="56">
        <f t="shared" si="16"/>
        <v>0.57030505277733301</v>
      </c>
      <c r="AK80" s="56">
        <f t="shared" si="16"/>
        <v>0.5602563232291865</v>
      </c>
      <c r="AL80" s="56">
        <f t="shared" si="16"/>
        <v>0.55030914607860415</v>
      </c>
      <c r="AM80" s="56">
        <f t="shared" si="16"/>
        <v>0.54046613035416924</v>
      </c>
      <c r="AN80" s="56">
        <f t="shared" si="16"/>
        <v>0.53072964695163005</v>
      </c>
      <c r="AO80" s="56">
        <f t="shared" si="16"/>
        <v>0.5211018402923826</v>
      </c>
      <c r="AP80" s="56">
        <f t="shared" si="16"/>
        <v>0.51158463950483402</v>
      </c>
      <c r="AQ80" s="56">
        <f t="shared" si="16"/>
        <v>0.50217976914655016</v>
      </c>
      <c r="AR80" s="56">
        <f t="shared" si="16"/>
        <v>0.4928887594844561</v>
      </c>
      <c r="AS80" s="56">
        <f t="shared" si="16"/>
        <v>0.48371295634973083</v>
      </c>
      <c r="AT80" s="56">
        <f t="shared" si="16"/>
        <v>0.47465353058345677</v>
      </c>
      <c r="AU80" s="56">
        <f t="shared" si="16"/>
        <v>0.46571148708850052</v>
      </c>
      <c r="AV80" s="56">
        <f t="shared" si="16"/>
        <v>0.45688767350254911</v>
      </c>
      <c r="AW80" s="56">
        <f t="shared" si="16"/>
        <v>0.44818278850669302</v>
      </c>
      <c r="AX80" s="56">
        <f t="shared" si="16"/>
        <v>0.31623448248206715</v>
      </c>
      <c r="AY80" s="56">
        <f t="shared" si="16"/>
        <v>0.30256784537051928</v>
      </c>
      <c r="AZ80" s="56">
        <f t="shared" si="16"/>
        <v>0.28950535929524202</v>
      </c>
      <c r="BA80" s="56">
        <f t="shared" si="16"/>
        <v>0.27708680275190517</v>
      </c>
      <c r="BB80" s="56">
        <f t="shared" si="16"/>
        <v>0.26534401676543268</v>
      </c>
      <c r="BC80" s="56">
        <f t="shared" si="16"/>
        <v>0.25427424306929086</v>
      </c>
      <c r="BD80" s="56">
        <f t="shared" si="16"/>
        <v>0.24135724497274402</v>
      </c>
    </row>
    <row r="81" spans="1:56" x14ac:dyDescent="0.3">
      <c r="A81" s="75"/>
      <c r="B81" s="15" t="s">
        <v>18</v>
      </c>
      <c r="C81" s="15"/>
      <c r="D81" s="14" t="s">
        <v>40</v>
      </c>
      <c r="E81" s="57">
        <f>+E80</f>
        <v>-5.2975845410628065E-4</v>
      </c>
      <c r="F81" s="57">
        <f t="shared" ref="F81:BD81" si="17">+E81+F80</f>
        <v>-4.9189643736013621E-3</v>
      </c>
      <c r="G81" s="57">
        <f t="shared" si="17"/>
        <v>8.479461074870024E-4</v>
      </c>
      <c r="H81" s="57">
        <f t="shared" si="17"/>
        <v>4.5895232918210953E-2</v>
      </c>
      <c r="I81" s="57">
        <f t="shared" si="17"/>
        <v>0.12309837285977901</v>
      </c>
      <c r="J81" s="57">
        <f t="shared" si="17"/>
        <v>0.36194851717993481</v>
      </c>
      <c r="K81" s="57">
        <f t="shared" si="17"/>
        <v>0.69337444656586444</v>
      </c>
      <c r="L81" s="57">
        <f t="shared" si="17"/>
        <v>1.06017834024477</v>
      </c>
      <c r="M81" s="57">
        <f t="shared" si="17"/>
        <v>1.4476288686478527</v>
      </c>
      <c r="N81" s="57">
        <f t="shared" si="17"/>
        <v>1.8542863502972655</v>
      </c>
      <c r="O81" s="57">
        <f t="shared" si="17"/>
        <v>2.2788019775339845</v>
      </c>
      <c r="P81" s="57">
        <f t="shared" si="17"/>
        <v>2.7199131704529207</v>
      </c>
      <c r="Q81" s="57">
        <f t="shared" si="17"/>
        <v>3.1764391523617213</v>
      </c>
      <c r="R81" s="57">
        <f t="shared" si="17"/>
        <v>3.647276736805531</v>
      </c>
      <c r="S81" s="57">
        <f t="shared" si="17"/>
        <v>4.1313963166312018</v>
      </c>
      <c r="T81" s="57">
        <f t="shared" si="17"/>
        <v>4.6253464032499991</v>
      </c>
      <c r="U81" s="57">
        <f t="shared" si="17"/>
        <v>5.1276427903023967</v>
      </c>
      <c r="V81" s="57">
        <f t="shared" si="17"/>
        <v>5.6368986627277025</v>
      </c>
      <c r="W81" s="57">
        <f t="shared" si="17"/>
        <v>6.1518194458592301</v>
      </c>
      <c r="X81" s="57">
        <f t="shared" si="17"/>
        <v>6.67119789992657</v>
      </c>
      <c r="Y81" s="57">
        <f t="shared" si="17"/>
        <v>7.1933582214551288</v>
      </c>
      <c r="Z81" s="57">
        <f t="shared" si="17"/>
        <v>7.7171500465247869</v>
      </c>
      <c r="AA81" s="57">
        <f t="shared" si="17"/>
        <v>8.2415100864058957</v>
      </c>
      <c r="AB81" s="57">
        <f t="shared" si="17"/>
        <v>8.7654571327653628</v>
      </c>
      <c r="AC81" s="57">
        <f t="shared" si="17"/>
        <v>9.2880873153517793</v>
      </c>
      <c r="AD81" s="57">
        <f t="shared" si="17"/>
        <v>9.8085696003139162</v>
      </c>
      <c r="AE81" s="57">
        <f t="shared" si="17"/>
        <v>10.326141517835623</v>
      </c>
      <c r="AF81" s="57">
        <f t="shared" si="17"/>
        <v>10.840105108276113</v>
      </c>
      <c r="AG81" s="57">
        <f t="shared" si="17"/>
        <v>11.349823076488791</v>
      </c>
      <c r="AH81" s="57">
        <f t="shared" si="17"/>
        <v>11.854715144455014</v>
      </c>
      <c r="AI81" s="57">
        <f t="shared" si="17"/>
        <v>12.435167619862476</v>
      </c>
      <c r="AJ81" s="57">
        <f t="shared" si="17"/>
        <v>13.005472672639808</v>
      </c>
      <c r="AK81" s="57">
        <f t="shared" si="17"/>
        <v>13.565728995868994</v>
      </c>
      <c r="AL81" s="57">
        <f t="shared" si="17"/>
        <v>14.116038141947598</v>
      </c>
      <c r="AM81" s="57">
        <f t="shared" si="17"/>
        <v>14.656504272301767</v>
      </c>
      <c r="AN81" s="57">
        <f t="shared" si="17"/>
        <v>15.187233919253398</v>
      </c>
      <c r="AO81" s="57">
        <f t="shared" si="17"/>
        <v>15.708335759545781</v>
      </c>
      <c r="AP81" s="57">
        <f t="shared" si="17"/>
        <v>16.219920399050615</v>
      </c>
      <c r="AQ81" s="57">
        <f t="shared" si="17"/>
        <v>16.722100168197166</v>
      </c>
      <c r="AR81" s="57">
        <f t="shared" si="17"/>
        <v>17.21498892768162</v>
      </c>
      <c r="AS81" s="57">
        <f t="shared" si="17"/>
        <v>17.698701884031351</v>
      </c>
      <c r="AT81" s="57">
        <f t="shared" si="17"/>
        <v>18.173355414614807</v>
      </c>
      <c r="AU81" s="57">
        <f t="shared" si="17"/>
        <v>18.639066901703309</v>
      </c>
      <c r="AV81" s="57">
        <f t="shared" si="17"/>
        <v>19.095954575205859</v>
      </c>
      <c r="AW81" s="57">
        <f t="shared" si="17"/>
        <v>19.544137363712551</v>
      </c>
      <c r="AX81" s="57">
        <f t="shared" si="17"/>
        <v>19.860371846194617</v>
      </c>
      <c r="AY81" s="57">
        <f t="shared" si="17"/>
        <v>20.162939691565136</v>
      </c>
      <c r="AZ81" s="57">
        <f t="shared" si="17"/>
        <v>20.452445050860376</v>
      </c>
      <c r="BA81" s="57">
        <f t="shared" si="17"/>
        <v>20.729531853612283</v>
      </c>
      <c r="BB81" s="57">
        <f t="shared" si="17"/>
        <v>20.994875870377715</v>
      </c>
      <c r="BC81" s="57">
        <f t="shared" si="17"/>
        <v>21.249150113447005</v>
      </c>
      <c r="BD81" s="57">
        <f t="shared" si="17"/>
        <v>21.490507358419748</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53097</v>
      </c>
      <c r="H89" s="44">
        <v>212387</v>
      </c>
      <c r="I89" s="44">
        <v>371677</v>
      </c>
      <c r="J89" s="44">
        <v>584064</v>
      </c>
      <c r="K89" s="44">
        <v>743354</v>
      </c>
      <c r="L89" s="44">
        <v>743354</v>
      </c>
      <c r="M89" s="44">
        <f>L89</f>
        <v>743354</v>
      </c>
      <c r="N89" s="44">
        <f t="shared" ref="N89:AW89" si="18">M89</f>
        <v>743354</v>
      </c>
      <c r="O89" s="44">
        <f t="shared" si="18"/>
        <v>743354</v>
      </c>
      <c r="P89" s="44">
        <f t="shared" si="18"/>
        <v>743354</v>
      </c>
      <c r="Q89" s="44">
        <f t="shared" si="18"/>
        <v>743354</v>
      </c>
      <c r="R89" s="44">
        <f t="shared" si="18"/>
        <v>743354</v>
      </c>
      <c r="S89" s="44">
        <f t="shared" si="18"/>
        <v>743354</v>
      </c>
      <c r="T89" s="44">
        <f t="shared" si="18"/>
        <v>743354</v>
      </c>
      <c r="U89" s="44">
        <f t="shared" si="18"/>
        <v>743354</v>
      </c>
      <c r="V89" s="44">
        <f t="shared" si="18"/>
        <v>743354</v>
      </c>
      <c r="W89" s="44">
        <f t="shared" si="18"/>
        <v>743354</v>
      </c>
      <c r="X89" s="44">
        <f t="shared" si="18"/>
        <v>743354</v>
      </c>
      <c r="Y89" s="44">
        <f t="shared" si="18"/>
        <v>743354</v>
      </c>
      <c r="Z89" s="44">
        <f t="shared" si="18"/>
        <v>743354</v>
      </c>
      <c r="AA89" s="44">
        <f t="shared" si="18"/>
        <v>743354</v>
      </c>
      <c r="AB89" s="44">
        <f t="shared" si="18"/>
        <v>743354</v>
      </c>
      <c r="AC89" s="44">
        <f t="shared" si="18"/>
        <v>743354</v>
      </c>
      <c r="AD89" s="44">
        <f t="shared" si="18"/>
        <v>743354</v>
      </c>
      <c r="AE89" s="44">
        <f t="shared" si="18"/>
        <v>743354</v>
      </c>
      <c r="AF89" s="44">
        <f t="shared" si="18"/>
        <v>743354</v>
      </c>
      <c r="AG89" s="44">
        <f t="shared" si="18"/>
        <v>743354</v>
      </c>
      <c r="AH89" s="44">
        <f t="shared" si="18"/>
        <v>743354</v>
      </c>
      <c r="AI89" s="44">
        <f t="shared" si="18"/>
        <v>743354</v>
      </c>
      <c r="AJ89" s="44">
        <f t="shared" si="18"/>
        <v>743354</v>
      </c>
      <c r="AK89" s="44">
        <f t="shared" si="18"/>
        <v>743354</v>
      </c>
      <c r="AL89" s="44">
        <f t="shared" si="18"/>
        <v>743354</v>
      </c>
      <c r="AM89" s="44">
        <f t="shared" si="18"/>
        <v>743354</v>
      </c>
      <c r="AN89" s="44">
        <f t="shared" si="18"/>
        <v>743354</v>
      </c>
      <c r="AO89" s="44">
        <f t="shared" si="18"/>
        <v>743354</v>
      </c>
      <c r="AP89" s="44">
        <f t="shared" si="18"/>
        <v>743354</v>
      </c>
      <c r="AQ89" s="44">
        <f t="shared" si="18"/>
        <v>743354</v>
      </c>
      <c r="AR89" s="44">
        <f t="shared" si="18"/>
        <v>743354</v>
      </c>
      <c r="AS89" s="44">
        <f t="shared" si="18"/>
        <v>743354</v>
      </c>
      <c r="AT89" s="44">
        <f t="shared" si="18"/>
        <v>743354</v>
      </c>
      <c r="AU89" s="44">
        <f t="shared" si="18"/>
        <v>743354</v>
      </c>
      <c r="AV89" s="44">
        <f t="shared" si="18"/>
        <v>743354</v>
      </c>
      <c r="AW89" s="44">
        <f t="shared" si="18"/>
        <v>743354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25" sqref="C25"/>
    </sheetView>
  </sheetViews>
  <sheetFormatPr defaultRowHeight="15.75" x14ac:dyDescent="0.3"/>
  <cols>
    <col min="1" max="1" width="5.85546875" customWidth="1"/>
    <col min="2" max="2" width="38.85546875" bestFit="1" customWidth="1"/>
    <col min="3" max="3" width="74.28515625" style="132" customWidth="1"/>
  </cols>
  <sheetData>
    <row r="1" spans="1:3" ht="18.75" x14ac:dyDescent="0.3">
      <c r="A1" s="1" t="s">
        <v>82</v>
      </c>
    </row>
    <row r="2" spans="1:3" x14ac:dyDescent="0.3">
      <c r="A2" t="s">
        <v>78</v>
      </c>
    </row>
    <row r="4" spans="1:3" ht="16.5" thickBot="1" x14ac:dyDescent="0.35"/>
    <row r="5" spans="1:3" ht="30" x14ac:dyDescent="0.3">
      <c r="A5" s="180" t="s">
        <v>11</v>
      </c>
      <c r="B5" s="133" t="s">
        <v>189</v>
      </c>
      <c r="C5" s="134" t="s">
        <v>349</v>
      </c>
    </row>
    <row r="6" spans="1:3" x14ac:dyDescent="0.3">
      <c r="A6" s="181"/>
      <c r="B6" s="62" t="s">
        <v>198</v>
      </c>
      <c r="C6" s="135"/>
    </row>
    <row r="7" spans="1:3" x14ac:dyDescent="0.3">
      <c r="A7" s="181"/>
      <c r="B7" s="62" t="s">
        <v>198</v>
      </c>
      <c r="C7" s="135"/>
    </row>
    <row r="8" spans="1:3" x14ac:dyDescent="0.3">
      <c r="A8" s="181"/>
      <c r="B8" s="62" t="s">
        <v>198</v>
      </c>
      <c r="C8" s="135"/>
    </row>
    <row r="9" spans="1:3" x14ac:dyDescent="0.3">
      <c r="A9" s="181"/>
      <c r="B9" s="62" t="s">
        <v>198</v>
      </c>
      <c r="C9" s="135"/>
    </row>
    <row r="10" spans="1:3" ht="16.5" thickBot="1" x14ac:dyDescent="0.35">
      <c r="A10" s="182"/>
      <c r="B10" s="125" t="s">
        <v>197</v>
      </c>
      <c r="C10" s="136"/>
    </row>
    <row r="11" spans="1:3" x14ac:dyDescent="0.3">
      <c r="A11" s="183" t="s">
        <v>301</v>
      </c>
      <c r="B11" s="62" t="s">
        <v>189</v>
      </c>
      <c r="C11" s="135" t="s">
        <v>350</v>
      </c>
    </row>
    <row r="12" spans="1:3" ht="30" x14ac:dyDescent="0.3">
      <c r="A12" s="183"/>
      <c r="B12" s="62" t="s">
        <v>159</v>
      </c>
      <c r="C12" s="135" t="s">
        <v>351</v>
      </c>
    </row>
    <row r="13" spans="1:3" ht="45" x14ac:dyDescent="0.3">
      <c r="A13" s="183"/>
      <c r="B13" s="62" t="s">
        <v>320</v>
      </c>
      <c r="C13" s="135" t="s">
        <v>352</v>
      </c>
    </row>
    <row r="14" spans="1:3" ht="60" x14ac:dyDescent="0.3">
      <c r="A14" s="183"/>
      <c r="B14" s="62" t="s">
        <v>159</v>
      </c>
      <c r="C14" s="135" t="s">
        <v>353</v>
      </c>
    </row>
    <row r="15" spans="1:3" x14ac:dyDescent="0.3">
      <c r="A15" s="183"/>
      <c r="B15" s="62" t="s">
        <v>198</v>
      </c>
      <c r="C15" s="135"/>
    </row>
    <row r="16" spans="1:3" x14ac:dyDescent="0.3">
      <c r="A16" s="183"/>
      <c r="B16" s="62" t="s">
        <v>198</v>
      </c>
      <c r="C16" s="135"/>
    </row>
    <row r="17" spans="1:3" ht="16.5" thickBot="1" x14ac:dyDescent="0.35">
      <c r="A17" s="184"/>
      <c r="B17" s="126" t="s">
        <v>321</v>
      </c>
      <c r="C17" s="136"/>
    </row>
    <row r="18" spans="1:3" ht="16.5" thickBot="1" x14ac:dyDescent="0.35"/>
    <row r="19" spans="1:3" x14ac:dyDescent="0.3">
      <c r="A19" s="185" t="s">
        <v>300</v>
      </c>
      <c r="B19" s="137" t="s">
        <v>212</v>
      </c>
      <c r="C19" s="134"/>
    </row>
    <row r="20" spans="1:3" x14ac:dyDescent="0.3">
      <c r="A20" s="186"/>
      <c r="B20" s="9" t="s">
        <v>213</v>
      </c>
      <c r="C20" s="135"/>
    </row>
    <row r="21" spans="1:3" x14ac:dyDescent="0.3">
      <c r="A21" s="186"/>
      <c r="B21" s="9" t="s">
        <v>214</v>
      </c>
      <c r="C21" s="135"/>
    </row>
    <row r="22" spans="1:3" ht="30" x14ac:dyDescent="0.25">
      <c r="A22" s="186"/>
      <c r="B22" s="62" t="s">
        <v>215</v>
      </c>
      <c r="C22" s="138" t="s">
        <v>354</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5">
      <formula1>$B$170:$B$214</formula1>
    </dataValidation>
    <dataValidation type="list" allowBlank="1" showInputMessage="1" showErrorMessage="1" sqref="B6: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AM63" activePane="bottomRight" state="frozen"/>
      <selection activeCell="E68" sqref="E68"/>
      <selection pane="topRight" activeCell="E68" sqref="E68"/>
      <selection pane="bottomLeft" activeCell="E68" sqref="E68"/>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345</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2.4869914339440493</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4.8701800114637965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7.3399253969352758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11.202764270335543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-0.41319999999999996</v>
      </c>
      <c r="F13" s="63">
        <v>-0.59660000000000002</v>
      </c>
      <c r="G13" s="63">
        <v>-0.76</v>
      </c>
      <c r="H13" s="63">
        <v>-0.98870000000000002</v>
      </c>
      <c r="I13" s="63">
        <v>-1.2894999999999999</v>
      </c>
      <c r="J13" s="63">
        <v>-1.6104000000000003</v>
      </c>
      <c r="K13" s="63">
        <v>-1.6226</v>
      </c>
      <c r="L13" s="63">
        <v>-2.2915999999999999</v>
      </c>
      <c r="M13" s="63">
        <f>L13</f>
        <v>-2.2915999999999999</v>
      </c>
      <c r="N13" s="63">
        <f t="shared" ref="N13:AW13" si="0">M13</f>
        <v>-2.2915999999999999</v>
      </c>
      <c r="O13" s="63">
        <f t="shared" si="0"/>
        <v>-2.2915999999999999</v>
      </c>
      <c r="P13" s="63">
        <f t="shared" si="0"/>
        <v>-2.2915999999999999</v>
      </c>
      <c r="Q13" s="63">
        <f t="shared" si="0"/>
        <v>-2.2915999999999999</v>
      </c>
      <c r="R13" s="63">
        <f t="shared" si="0"/>
        <v>-2.2915999999999999</v>
      </c>
      <c r="S13" s="63">
        <f t="shared" si="0"/>
        <v>-2.2915999999999999</v>
      </c>
      <c r="T13" s="63">
        <f t="shared" si="0"/>
        <v>-2.2915999999999999</v>
      </c>
      <c r="U13" s="63">
        <f t="shared" si="0"/>
        <v>-2.2915999999999999</v>
      </c>
      <c r="V13" s="63">
        <f t="shared" si="0"/>
        <v>-2.2915999999999999</v>
      </c>
      <c r="W13" s="63">
        <f t="shared" si="0"/>
        <v>-2.2915999999999999</v>
      </c>
      <c r="X13" s="63">
        <f t="shared" si="0"/>
        <v>-2.2915999999999999</v>
      </c>
      <c r="Y13" s="63">
        <f t="shared" si="0"/>
        <v>-2.2915999999999999</v>
      </c>
      <c r="Z13" s="63">
        <f t="shared" si="0"/>
        <v>-2.2915999999999999</v>
      </c>
      <c r="AA13" s="63">
        <f t="shared" si="0"/>
        <v>-2.2915999999999999</v>
      </c>
      <c r="AB13" s="63">
        <f t="shared" si="0"/>
        <v>-2.2915999999999999</v>
      </c>
      <c r="AC13" s="63">
        <f t="shared" si="0"/>
        <v>-2.2915999999999999</v>
      </c>
      <c r="AD13" s="63">
        <f t="shared" si="0"/>
        <v>-2.2915999999999999</v>
      </c>
      <c r="AE13" s="63">
        <f t="shared" si="0"/>
        <v>-2.2915999999999999</v>
      </c>
      <c r="AF13" s="63">
        <f t="shared" si="0"/>
        <v>-2.2915999999999999</v>
      </c>
      <c r="AG13" s="63">
        <f t="shared" si="0"/>
        <v>-2.2915999999999999</v>
      </c>
      <c r="AH13" s="63">
        <f t="shared" si="0"/>
        <v>-2.2915999999999999</v>
      </c>
      <c r="AI13" s="63">
        <f t="shared" si="0"/>
        <v>-2.2915999999999999</v>
      </c>
      <c r="AJ13" s="63">
        <f t="shared" si="0"/>
        <v>-2.2915999999999999</v>
      </c>
      <c r="AK13" s="63">
        <f t="shared" si="0"/>
        <v>-2.2915999999999999</v>
      </c>
      <c r="AL13" s="63">
        <f t="shared" si="0"/>
        <v>-2.2915999999999999</v>
      </c>
      <c r="AM13" s="63">
        <f t="shared" si="0"/>
        <v>-2.2915999999999999</v>
      </c>
      <c r="AN13" s="63">
        <f t="shared" si="0"/>
        <v>-2.2915999999999999</v>
      </c>
      <c r="AO13" s="63">
        <f t="shared" si="0"/>
        <v>-2.2915999999999999</v>
      </c>
      <c r="AP13" s="63">
        <f t="shared" si="0"/>
        <v>-2.2915999999999999</v>
      </c>
      <c r="AQ13" s="63">
        <f t="shared" si="0"/>
        <v>-2.2915999999999999</v>
      </c>
      <c r="AR13" s="63">
        <f t="shared" si="0"/>
        <v>-2.2915999999999999</v>
      </c>
      <c r="AS13" s="63">
        <f t="shared" si="0"/>
        <v>-2.2915999999999999</v>
      </c>
      <c r="AT13" s="63">
        <f t="shared" si="0"/>
        <v>-2.2915999999999999</v>
      </c>
      <c r="AU13" s="63">
        <f t="shared" si="0"/>
        <v>-2.2915999999999999</v>
      </c>
      <c r="AV13" s="63">
        <f t="shared" si="0"/>
        <v>-2.2915999999999999</v>
      </c>
      <c r="AW13" s="63">
        <f t="shared" si="0"/>
        <v>-2.2915999999999999</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 t="shared" ref="E18:L18" si="1">SUM(E13:E17)</f>
        <v>-0.41319999999999996</v>
      </c>
      <c r="F18" s="60">
        <f t="shared" si="1"/>
        <v>-0.59660000000000002</v>
      </c>
      <c r="G18" s="60">
        <f t="shared" si="1"/>
        <v>-0.76</v>
      </c>
      <c r="H18" s="60">
        <f t="shared" si="1"/>
        <v>-0.98870000000000002</v>
      </c>
      <c r="I18" s="60">
        <f t="shared" si="1"/>
        <v>-1.2894999999999999</v>
      </c>
      <c r="J18" s="60">
        <f t="shared" si="1"/>
        <v>-1.6104000000000003</v>
      </c>
      <c r="K18" s="60">
        <f t="shared" si="1"/>
        <v>-1.6226</v>
      </c>
      <c r="L18" s="60">
        <f t="shared" si="1"/>
        <v>-2.2915999999999999</v>
      </c>
      <c r="M18" s="60">
        <f t="shared" ref="M18:AW18" si="2">SUM(M13:M17)</f>
        <v>-2.2915999999999999</v>
      </c>
      <c r="N18" s="60">
        <f t="shared" si="2"/>
        <v>-2.2915999999999999</v>
      </c>
      <c r="O18" s="60">
        <f t="shared" si="2"/>
        <v>-2.2915999999999999</v>
      </c>
      <c r="P18" s="60">
        <f t="shared" si="2"/>
        <v>-2.2915999999999999</v>
      </c>
      <c r="Q18" s="60">
        <f t="shared" si="2"/>
        <v>-2.2915999999999999</v>
      </c>
      <c r="R18" s="60">
        <f t="shared" si="2"/>
        <v>-2.2915999999999999</v>
      </c>
      <c r="S18" s="60">
        <f t="shared" si="2"/>
        <v>-2.2915999999999999</v>
      </c>
      <c r="T18" s="60">
        <f t="shared" si="2"/>
        <v>-2.2915999999999999</v>
      </c>
      <c r="U18" s="60">
        <f t="shared" si="2"/>
        <v>-2.2915999999999999</v>
      </c>
      <c r="V18" s="60">
        <f t="shared" si="2"/>
        <v>-2.2915999999999999</v>
      </c>
      <c r="W18" s="60">
        <f t="shared" si="2"/>
        <v>-2.2915999999999999</v>
      </c>
      <c r="X18" s="60">
        <f t="shared" si="2"/>
        <v>-2.2915999999999999</v>
      </c>
      <c r="Y18" s="60">
        <f t="shared" si="2"/>
        <v>-2.2915999999999999</v>
      </c>
      <c r="Z18" s="60">
        <f t="shared" si="2"/>
        <v>-2.2915999999999999</v>
      </c>
      <c r="AA18" s="60">
        <f t="shared" si="2"/>
        <v>-2.2915999999999999</v>
      </c>
      <c r="AB18" s="60">
        <f t="shared" si="2"/>
        <v>-2.2915999999999999</v>
      </c>
      <c r="AC18" s="60">
        <f t="shared" si="2"/>
        <v>-2.2915999999999999</v>
      </c>
      <c r="AD18" s="60">
        <f t="shared" si="2"/>
        <v>-2.2915999999999999</v>
      </c>
      <c r="AE18" s="60">
        <f t="shared" si="2"/>
        <v>-2.2915999999999999</v>
      </c>
      <c r="AF18" s="60">
        <f t="shared" si="2"/>
        <v>-2.2915999999999999</v>
      </c>
      <c r="AG18" s="60">
        <f t="shared" si="2"/>
        <v>-2.2915999999999999</v>
      </c>
      <c r="AH18" s="60">
        <f t="shared" si="2"/>
        <v>-2.2915999999999999</v>
      </c>
      <c r="AI18" s="60">
        <f t="shared" si="2"/>
        <v>-2.2915999999999999</v>
      </c>
      <c r="AJ18" s="60">
        <f t="shared" si="2"/>
        <v>-2.2915999999999999</v>
      </c>
      <c r="AK18" s="60">
        <f t="shared" si="2"/>
        <v>-2.2915999999999999</v>
      </c>
      <c r="AL18" s="60">
        <f t="shared" si="2"/>
        <v>-2.2915999999999999</v>
      </c>
      <c r="AM18" s="60">
        <f t="shared" si="2"/>
        <v>-2.2915999999999999</v>
      </c>
      <c r="AN18" s="60">
        <f t="shared" si="2"/>
        <v>-2.2915999999999999</v>
      </c>
      <c r="AO18" s="60">
        <f t="shared" si="2"/>
        <v>-2.2915999999999999</v>
      </c>
      <c r="AP18" s="60">
        <f t="shared" si="2"/>
        <v>-2.2915999999999999</v>
      </c>
      <c r="AQ18" s="60">
        <f t="shared" si="2"/>
        <v>-2.2915999999999999</v>
      </c>
      <c r="AR18" s="60">
        <f t="shared" si="2"/>
        <v>-2.2915999999999999</v>
      </c>
      <c r="AS18" s="60">
        <f t="shared" si="2"/>
        <v>-2.2915999999999999</v>
      </c>
      <c r="AT18" s="60">
        <f t="shared" si="2"/>
        <v>-2.2915999999999999</v>
      </c>
      <c r="AU18" s="60">
        <f t="shared" si="2"/>
        <v>-2.2915999999999999</v>
      </c>
      <c r="AV18" s="60">
        <f t="shared" si="2"/>
        <v>-2.2915999999999999</v>
      </c>
      <c r="AW18" s="60">
        <f t="shared" si="2"/>
        <v>-2.2915999999999999</v>
      </c>
      <c r="AX18" s="62"/>
      <c r="AY18" s="62"/>
      <c r="AZ18" s="62"/>
      <c r="BA18" s="62"/>
      <c r="BB18" s="62"/>
      <c r="BC18" s="62"/>
      <c r="BD18" s="62"/>
    </row>
    <row r="19" spans="1:56" x14ac:dyDescent="0.3">
      <c r="A19" s="178" t="s">
        <v>301</v>
      </c>
      <c r="B19" s="62" t="s">
        <v>189</v>
      </c>
      <c r="C19" s="8" t="s">
        <v>304</v>
      </c>
      <c r="D19" s="9" t="s">
        <v>40</v>
      </c>
      <c r="E19" s="34">
        <f>-'Baseline scenario'!E7</f>
        <v>0.41069999999999995</v>
      </c>
      <c r="F19" s="34">
        <f>-'Baseline scenario'!F7</f>
        <v>0.55389999999999995</v>
      </c>
      <c r="G19" s="34">
        <f>-'Baseline scenario'!G7</f>
        <v>0.60810000000000008</v>
      </c>
      <c r="H19" s="34">
        <f>-'Baseline scenario'!H7</f>
        <v>0.64560000000000006</v>
      </c>
      <c r="I19" s="34">
        <f>-'Baseline scenario'!I7</f>
        <v>0.69120000000000004</v>
      </c>
      <c r="J19" s="34">
        <f>-'Baseline scenario'!J7</f>
        <v>0.70789999999999997</v>
      </c>
      <c r="K19" s="34">
        <f>-'Baseline scenario'!K7</f>
        <v>0.72009999999999996</v>
      </c>
      <c r="L19" s="34">
        <f>-'Baseline scenario'!L7</f>
        <v>1.3891</v>
      </c>
      <c r="M19" s="34">
        <f>-'Baseline scenario'!M7</f>
        <v>1.3891</v>
      </c>
      <c r="N19" s="34">
        <f>-'Baseline scenario'!N7</f>
        <v>1.3891</v>
      </c>
      <c r="O19" s="34">
        <f>-'Baseline scenario'!O7</f>
        <v>1.3891</v>
      </c>
      <c r="P19" s="34">
        <f>-'Baseline scenario'!P7</f>
        <v>1.3891</v>
      </c>
      <c r="Q19" s="34">
        <f>-'Baseline scenario'!Q7</f>
        <v>1.3891</v>
      </c>
      <c r="R19" s="34">
        <f>-'Baseline scenario'!R7</f>
        <v>1.3891</v>
      </c>
      <c r="S19" s="34">
        <f>-'Baseline scenario'!S7</f>
        <v>1.3891</v>
      </c>
      <c r="T19" s="34">
        <f>-'Baseline scenario'!T7</f>
        <v>1.3891</v>
      </c>
      <c r="U19" s="34">
        <f>-'Baseline scenario'!U7</f>
        <v>1.3891</v>
      </c>
      <c r="V19" s="34">
        <f>-'Baseline scenario'!V7</f>
        <v>1.3891</v>
      </c>
      <c r="W19" s="34">
        <f>-'Baseline scenario'!W7</f>
        <v>1.3891</v>
      </c>
      <c r="X19" s="34">
        <f>-'Baseline scenario'!X7</f>
        <v>1.3891</v>
      </c>
      <c r="Y19" s="34">
        <f>-'Baseline scenario'!Y7</f>
        <v>1.3891</v>
      </c>
      <c r="Z19" s="34">
        <f>-'Baseline scenario'!Z7</f>
        <v>1.3891</v>
      </c>
      <c r="AA19" s="34">
        <f>-'Baseline scenario'!AA7</f>
        <v>1.3891</v>
      </c>
      <c r="AB19" s="34">
        <f>-'Baseline scenario'!AB7</f>
        <v>1.3891</v>
      </c>
      <c r="AC19" s="34">
        <f>-'Baseline scenario'!AC7</f>
        <v>1.3891</v>
      </c>
      <c r="AD19" s="34">
        <f>-'Baseline scenario'!AD7</f>
        <v>1.3891</v>
      </c>
      <c r="AE19" s="34">
        <f>-'Baseline scenario'!AE7</f>
        <v>1.3891</v>
      </c>
      <c r="AF19" s="34">
        <f>-'Baseline scenario'!AF7</f>
        <v>1.3891</v>
      </c>
      <c r="AG19" s="34">
        <f>-'Baseline scenario'!AG7</f>
        <v>1.3891</v>
      </c>
      <c r="AH19" s="34">
        <f>-'Baseline scenario'!AH7</f>
        <v>1.3891</v>
      </c>
      <c r="AI19" s="34">
        <f>-'Baseline scenario'!AI7</f>
        <v>1.3891</v>
      </c>
      <c r="AJ19" s="34">
        <f>-'Baseline scenario'!AJ7</f>
        <v>1.3891</v>
      </c>
      <c r="AK19" s="34">
        <f>-'Baseline scenario'!AK7</f>
        <v>1.3891</v>
      </c>
      <c r="AL19" s="34">
        <f>-'Baseline scenario'!AL7</f>
        <v>1.3891</v>
      </c>
      <c r="AM19" s="34">
        <f>-'Baseline scenario'!AM7</f>
        <v>1.3891</v>
      </c>
      <c r="AN19" s="34">
        <f>-'Baseline scenario'!AN7</f>
        <v>1.3891</v>
      </c>
      <c r="AO19" s="34">
        <f>-'Baseline scenario'!AO7</f>
        <v>1.3891</v>
      </c>
      <c r="AP19" s="34">
        <f>-'Baseline scenario'!AP7</f>
        <v>1.3891</v>
      </c>
      <c r="AQ19" s="34">
        <f>-'Baseline scenario'!AQ7</f>
        <v>1.3891</v>
      </c>
      <c r="AR19" s="34">
        <f>-'Baseline scenario'!AR7</f>
        <v>1.3891</v>
      </c>
      <c r="AS19" s="34">
        <f>-'Baseline scenario'!AS7</f>
        <v>1.3891</v>
      </c>
      <c r="AT19" s="34">
        <f>-'Baseline scenario'!AT7</f>
        <v>1.3891</v>
      </c>
      <c r="AU19" s="34">
        <f>-'Baseline scenario'!AU7</f>
        <v>1.3891</v>
      </c>
      <c r="AV19" s="34">
        <f>-'Baseline scenario'!AV7</f>
        <v>1.3891</v>
      </c>
      <c r="AW19" s="34">
        <f>-'Baseline scenario'!AW7</f>
        <v>1.3891</v>
      </c>
      <c r="AX19" s="34"/>
      <c r="AY19" s="34"/>
      <c r="AZ19" s="34"/>
      <c r="BA19" s="34"/>
      <c r="BB19" s="34"/>
      <c r="BC19" s="34"/>
      <c r="BD19" s="34"/>
    </row>
    <row r="20" spans="1:56" x14ac:dyDescent="0.3">
      <c r="A20" s="178"/>
      <c r="B20" s="62" t="s">
        <v>159</v>
      </c>
      <c r="C20" s="8" t="s">
        <v>360</v>
      </c>
      <c r="D20" s="9" t="s">
        <v>40</v>
      </c>
      <c r="E20" s="34">
        <f>'Option 1'!E20</f>
        <v>0</v>
      </c>
      <c r="F20" s="34">
        <f>'Option 1'!F20</f>
        <v>0</v>
      </c>
      <c r="G20" s="34">
        <f>'Option 1'!G20</f>
        <v>0</v>
      </c>
      <c r="H20" s="34">
        <f>'Option 1'!H20</f>
        <v>0</v>
      </c>
      <c r="I20" s="34">
        <f>'Option 1'!I20</f>
        <v>0</v>
      </c>
      <c r="J20" s="34">
        <f>'Option 1'!J20</f>
        <v>0.15</v>
      </c>
      <c r="K20" s="34">
        <f>'Option 1'!K20</f>
        <v>0.24</v>
      </c>
      <c r="L20" s="34">
        <f>'Option 1'!L20</f>
        <v>0.3</v>
      </c>
      <c r="M20" s="34">
        <f>'Option 1'!M20</f>
        <v>0.3</v>
      </c>
      <c r="N20" s="34">
        <f>'Option 1'!N20</f>
        <v>0.3</v>
      </c>
      <c r="O20" s="34">
        <f>'Option 1'!O20</f>
        <v>0.3</v>
      </c>
      <c r="P20" s="34">
        <f>'Option 1'!P20</f>
        <v>0.3</v>
      </c>
      <c r="Q20" s="34">
        <f>'Option 1'!Q20</f>
        <v>0.3</v>
      </c>
      <c r="R20" s="34">
        <f>'Option 1'!R20</f>
        <v>0.3</v>
      </c>
      <c r="S20" s="34">
        <f>'Option 1'!S20</f>
        <v>0.3</v>
      </c>
      <c r="T20" s="34">
        <f>'Option 1'!T20</f>
        <v>0.3</v>
      </c>
      <c r="U20" s="34">
        <f>'Option 1'!U20</f>
        <v>0.3</v>
      </c>
      <c r="V20" s="34">
        <f>'Option 1'!V20</f>
        <v>0.3</v>
      </c>
      <c r="W20" s="34">
        <f>'Option 1'!W20</f>
        <v>0.3</v>
      </c>
      <c r="X20" s="34">
        <f>'Option 1'!X20</f>
        <v>0.3</v>
      </c>
      <c r="Y20" s="34">
        <f>'Option 1'!Y20</f>
        <v>0.3</v>
      </c>
      <c r="Z20" s="34">
        <f>'Option 1'!Z20</f>
        <v>0.3</v>
      </c>
      <c r="AA20" s="34">
        <f>'Option 1'!AA20</f>
        <v>0.3</v>
      </c>
      <c r="AB20" s="34">
        <f>'Option 1'!AB20</f>
        <v>0.3</v>
      </c>
      <c r="AC20" s="34">
        <f>'Option 1'!AC20</f>
        <v>0.3</v>
      </c>
      <c r="AD20" s="34">
        <f>'Option 1'!AD20</f>
        <v>0.3</v>
      </c>
      <c r="AE20" s="34">
        <f>'Option 1'!AE20</f>
        <v>0.3</v>
      </c>
      <c r="AF20" s="34">
        <f>'Option 1'!AF20</f>
        <v>0.3</v>
      </c>
      <c r="AG20" s="34">
        <f>'Option 1'!AG20</f>
        <v>0.3</v>
      </c>
      <c r="AH20" s="34">
        <f>'Option 1'!AH20</f>
        <v>0.3</v>
      </c>
      <c r="AI20" s="34">
        <f>'Option 1'!AI20</f>
        <v>0.3</v>
      </c>
      <c r="AJ20" s="34">
        <f>'Option 1'!AJ20</f>
        <v>0.3</v>
      </c>
      <c r="AK20" s="34">
        <f>'Option 1'!AK20</f>
        <v>0.3</v>
      </c>
      <c r="AL20" s="34">
        <f>'Option 1'!AL20</f>
        <v>0.3</v>
      </c>
      <c r="AM20" s="34">
        <f>'Option 1'!AM20</f>
        <v>0.3</v>
      </c>
      <c r="AN20" s="34">
        <f>'Option 1'!AN20</f>
        <v>0.3</v>
      </c>
      <c r="AO20" s="34">
        <f>'Option 1'!AO20</f>
        <v>0.3</v>
      </c>
      <c r="AP20" s="34">
        <f>'Option 1'!AP20</f>
        <v>0.3</v>
      </c>
      <c r="AQ20" s="34">
        <f>'Option 1'!AQ20</f>
        <v>0.3</v>
      </c>
      <c r="AR20" s="34">
        <f>'Option 1'!AR20</f>
        <v>0.3</v>
      </c>
      <c r="AS20" s="34">
        <f>'Option 1'!AS20</f>
        <v>0.3</v>
      </c>
      <c r="AT20" s="34">
        <f>'Option 1'!AT20</f>
        <v>0.3</v>
      </c>
      <c r="AU20" s="34">
        <f>'Option 1'!AU20</f>
        <v>0.3</v>
      </c>
      <c r="AV20" s="34">
        <f>'Option 1'!AV20</f>
        <v>0.3</v>
      </c>
      <c r="AW20" s="34">
        <f>'Option 1'!AW20</f>
        <v>0.3</v>
      </c>
      <c r="AX20" s="34"/>
      <c r="AY20" s="34"/>
      <c r="AZ20" s="34"/>
      <c r="BA20" s="34"/>
      <c r="BB20" s="34"/>
      <c r="BC20" s="34"/>
      <c r="BD20" s="34"/>
    </row>
    <row r="21" spans="1:56" x14ac:dyDescent="0.3">
      <c r="A21" s="178"/>
      <c r="B21" s="62" t="s">
        <v>320</v>
      </c>
      <c r="C21" s="8" t="s">
        <v>361</v>
      </c>
      <c r="D21" s="9" t="s">
        <v>40</v>
      </c>
      <c r="E21" s="34">
        <f>'Option 1'!E21</f>
        <v>0</v>
      </c>
      <c r="F21" s="34">
        <f>'Option 1'!F21</f>
        <v>0</v>
      </c>
      <c r="G21" s="34">
        <f>'Option 1'!G21</f>
        <v>0</v>
      </c>
      <c r="H21" s="34">
        <f>'Option 1'!H21</f>
        <v>0</v>
      </c>
      <c r="I21" s="34">
        <f>'Option 1'!I21</f>
        <v>0</v>
      </c>
      <c r="J21" s="34">
        <f>'Option 1'!J21</f>
        <v>0.17</v>
      </c>
      <c r="K21" s="34">
        <f>'Option 1'!K21</f>
        <v>0.28000000000000003</v>
      </c>
      <c r="L21" s="34">
        <f>'Option 1'!L21</f>
        <v>0.34</v>
      </c>
      <c r="M21" s="34">
        <f>'Option 1'!M21</f>
        <v>0.34</v>
      </c>
      <c r="N21" s="34">
        <f>'Option 1'!N21</f>
        <v>0.34</v>
      </c>
      <c r="O21" s="34">
        <f>'Option 1'!O21</f>
        <v>0.34</v>
      </c>
      <c r="P21" s="34">
        <f>'Option 1'!P21</f>
        <v>0.34</v>
      </c>
      <c r="Q21" s="34">
        <f>'Option 1'!Q21</f>
        <v>0.34</v>
      </c>
      <c r="R21" s="34">
        <f>'Option 1'!R21</f>
        <v>0.34</v>
      </c>
      <c r="S21" s="34">
        <f>'Option 1'!S21</f>
        <v>0.34</v>
      </c>
      <c r="T21" s="34">
        <f>'Option 1'!T21</f>
        <v>0.34</v>
      </c>
      <c r="U21" s="34">
        <f>'Option 1'!U21</f>
        <v>0.34</v>
      </c>
      <c r="V21" s="34">
        <f>'Option 1'!V21</f>
        <v>0.34</v>
      </c>
      <c r="W21" s="34">
        <f>'Option 1'!W21</f>
        <v>0.34</v>
      </c>
      <c r="X21" s="34">
        <f>'Option 1'!X21</f>
        <v>0.34</v>
      </c>
      <c r="Y21" s="34">
        <f>'Option 1'!Y21</f>
        <v>0.34</v>
      </c>
      <c r="Z21" s="34">
        <f>'Option 1'!Z21</f>
        <v>0.34</v>
      </c>
      <c r="AA21" s="34">
        <f>'Option 1'!AA21</f>
        <v>0.34</v>
      </c>
      <c r="AB21" s="34">
        <f>'Option 1'!AB21</f>
        <v>0.34</v>
      </c>
      <c r="AC21" s="34">
        <f>'Option 1'!AC21</f>
        <v>0.34</v>
      </c>
      <c r="AD21" s="34">
        <f>'Option 1'!AD21</f>
        <v>0.34</v>
      </c>
      <c r="AE21" s="34">
        <f>'Option 1'!AE21</f>
        <v>0.34</v>
      </c>
      <c r="AF21" s="34">
        <f>'Option 1'!AF21</f>
        <v>0.34</v>
      </c>
      <c r="AG21" s="34">
        <f>'Option 1'!AG21</f>
        <v>0.34</v>
      </c>
      <c r="AH21" s="34">
        <f>'Option 1'!AH21</f>
        <v>0.34</v>
      </c>
      <c r="AI21" s="34">
        <f>'Option 1'!AI21</f>
        <v>0.34</v>
      </c>
      <c r="AJ21" s="34">
        <f>'Option 1'!AJ21</f>
        <v>0.34</v>
      </c>
      <c r="AK21" s="34">
        <f>'Option 1'!AK21</f>
        <v>0.34</v>
      </c>
      <c r="AL21" s="34">
        <f>'Option 1'!AL21</f>
        <v>0.34</v>
      </c>
      <c r="AM21" s="34">
        <f>'Option 1'!AM21</f>
        <v>0.34</v>
      </c>
      <c r="AN21" s="34">
        <f>'Option 1'!AN21</f>
        <v>0.34</v>
      </c>
      <c r="AO21" s="34">
        <f>'Option 1'!AO21</f>
        <v>0.34</v>
      </c>
      <c r="AP21" s="34">
        <f>'Option 1'!AP21</f>
        <v>0.34</v>
      </c>
      <c r="AQ21" s="34">
        <f>'Option 1'!AQ21</f>
        <v>0.34</v>
      </c>
      <c r="AR21" s="34">
        <f>'Option 1'!AR21</f>
        <v>0.34</v>
      </c>
      <c r="AS21" s="34">
        <f>'Option 1'!AS21</f>
        <v>0.34</v>
      </c>
      <c r="AT21" s="34">
        <f>'Option 1'!AT21</f>
        <v>0.34</v>
      </c>
      <c r="AU21" s="34">
        <f>'Option 1'!AU21</f>
        <v>0.34</v>
      </c>
      <c r="AV21" s="34">
        <f>'Option 1'!AV21</f>
        <v>0.34</v>
      </c>
      <c r="AW21" s="34">
        <f>'Option 1'!AW21</f>
        <v>0.34</v>
      </c>
      <c r="AX21" s="34"/>
      <c r="AY21" s="34"/>
      <c r="AZ21" s="34"/>
      <c r="BA21" s="34"/>
      <c r="BB21" s="34"/>
      <c r="BC21" s="34"/>
      <c r="BD21" s="34"/>
    </row>
    <row r="22" spans="1:56" x14ac:dyDescent="0.3">
      <c r="A22" s="178"/>
      <c r="B22" s="62" t="s">
        <v>159</v>
      </c>
      <c r="C22" s="61" t="s">
        <v>344</v>
      </c>
      <c r="D22" s="9" t="s">
        <v>40</v>
      </c>
      <c r="E22" s="34">
        <v>0</v>
      </c>
      <c r="F22" s="34">
        <v>0</v>
      </c>
      <c r="G22" s="34">
        <v>0</v>
      </c>
      <c r="H22" s="34">
        <v>0</v>
      </c>
      <c r="I22" s="34">
        <v>0</v>
      </c>
      <c r="J22" s="34">
        <v>0.52</v>
      </c>
      <c r="K22" s="34">
        <v>0.52</v>
      </c>
      <c r="L22" s="34">
        <v>0.52</v>
      </c>
      <c r="M22" s="34">
        <v>0.54600000000000004</v>
      </c>
      <c r="N22" s="34">
        <v>0.57330000000000003</v>
      </c>
      <c r="O22" s="34">
        <v>0.60196500000000008</v>
      </c>
      <c r="P22" s="34">
        <v>0.63206325000000008</v>
      </c>
      <c r="Q22" s="34">
        <v>0.66366641250000002</v>
      </c>
      <c r="R22" s="34">
        <v>0.69684973312499998</v>
      </c>
      <c r="S22" s="34">
        <v>0.73169221978124999</v>
      </c>
      <c r="T22" s="34">
        <v>0.73900914197906253</v>
      </c>
      <c r="U22" s="34">
        <v>0.74639923339885317</v>
      </c>
      <c r="V22" s="34">
        <v>0.7538632257328417</v>
      </c>
      <c r="W22" s="34">
        <v>0.76140185799017013</v>
      </c>
      <c r="X22" s="34">
        <v>0.76901587657007187</v>
      </c>
      <c r="Y22" s="34">
        <f>X22</f>
        <v>0.76901587657007187</v>
      </c>
      <c r="Z22" s="34">
        <f t="shared" ref="Z22:AW22" si="3">Y22</f>
        <v>0.76901587657007187</v>
      </c>
      <c r="AA22" s="34">
        <f t="shared" si="3"/>
        <v>0.76901587657007187</v>
      </c>
      <c r="AB22" s="34">
        <f t="shared" si="3"/>
        <v>0.76901587657007187</v>
      </c>
      <c r="AC22" s="34">
        <f t="shared" si="3"/>
        <v>0.76901587657007187</v>
      </c>
      <c r="AD22" s="34">
        <f t="shared" si="3"/>
        <v>0.76901587657007187</v>
      </c>
      <c r="AE22" s="34">
        <f t="shared" si="3"/>
        <v>0.76901587657007187</v>
      </c>
      <c r="AF22" s="34">
        <f t="shared" si="3"/>
        <v>0.76901587657007187</v>
      </c>
      <c r="AG22" s="34">
        <f t="shared" si="3"/>
        <v>0.76901587657007187</v>
      </c>
      <c r="AH22" s="34">
        <f t="shared" si="3"/>
        <v>0.76901587657007187</v>
      </c>
      <c r="AI22" s="34">
        <f t="shared" si="3"/>
        <v>0.76901587657007187</v>
      </c>
      <c r="AJ22" s="34">
        <f t="shared" si="3"/>
        <v>0.76901587657007187</v>
      </c>
      <c r="AK22" s="34">
        <f t="shared" si="3"/>
        <v>0.76901587657007187</v>
      </c>
      <c r="AL22" s="34">
        <f t="shared" si="3"/>
        <v>0.76901587657007187</v>
      </c>
      <c r="AM22" s="34">
        <f t="shared" si="3"/>
        <v>0.76901587657007187</v>
      </c>
      <c r="AN22" s="34">
        <f t="shared" si="3"/>
        <v>0.76901587657007187</v>
      </c>
      <c r="AO22" s="34">
        <f t="shared" si="3"/>
        <v>0.76901587657007187</v>
      </c>
      <c r="AP22" s="34">
        <f t="shared" si="3"/>
        <v>0.76901587657007187</v>
      </c>
      <c r="AQ22" s="34">
        <f t="shared" si="3"/>
        <v>0.76901587657007187</v>
      </c>
      <c r="AR22" s="34">
        <f t="shared" si="3"/>
        <v>0.76901587657007187</v>
      </c>
      <c r="AS22" s="34">
        <f t="shared" si="3"/>
        <v>0.76901587657007187</v>
      </c>
      <c r="AT22" s="34">
        <f t="shared" si="3"/>
        <v>0.76901587657007187</v>
      </c>
      <c r="AU22" s="34">
        <f t="shared" si="3"/>
        <v>0.76901587657007187</v>
      </c>
      <c r="AV22" s="34">
        <f t="shared" si="3"/>
        <v>0.76901587657007187</v>
      </c>
      <c r="AW22" s="34">
        <f t="shared" si="3"/>
        <v>0.76901587657007187</v>
      </c>
      <c r="AX22" s="34"/>
      <c r="AY22" s="34"/>
      <c r="AZ22" s="34"/>
      <c r="BA22" s="34"/>
      <c r="BB22" s="34"/>
      <c r="BC22" s="34"/>
      <c r="BD22" s="34"/>
    </row>
    <row r="23" spans="1:56" x14ac:dyDescent="0.3">
      <c r="A23" s="178"/>
      <c r="B23" s="62" t="s">
        <v>198</v>
      </c>
      <c r="C23" s="61"/>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C24" s="61"/>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0.41069999999999995</v>
      </c>
      <c r="F25" s="68">
        <f t="shared" ref="F25:AW25" si="4">SUM(F19:F24)</f>
        <v>0.55389999999999995</v>
      </c>
      <c r="G25" s="68">
        <f t="shared" si="4"/>
        <v>0.60810000000000008</v>
      </c>
      <c r="H25" s="68">
        <f t="shared" si="4"/>
        <v>0.64560000000000006</v>
      </c>
      <c r="I25" s="68">
        <f t="shared" si="4"/>
        <v>0.69120000000000004</v>
      </c>
      <c r="J25" s="68">
        <f t="shared" si="4"/>
        <v>1.5479000000000001</v>
      </c>
      <c r="K25" s="68">
        <f t="shared" si="4"/>
        <v>1.7601</v>
      </c>
      <c r="L25" s="68">
        <f t="shared" si="4"/>
        <v>2.5491000000000001</v>
      </c>
      <c r="M25" s="68">
        <f t="shared" si="4"/>
        <v>2.5750999999999999</v>
      </c>
      <c r="N25" s="68">
        <f t="shared" si="4"/>
        <v>2.6024000000000003</v>
      </c>
      <c r="O25" s="68">
        <f t="shared" si="4"/>
        <v>2.6310650000000004</v>
      </c>
      <c r="P25" s="68">
        <f t="shared" si="4"/>
        <v>2.6611632500000004</v>
      </c>
      <c r="Q25" s="68">
        <f t="shared" si="4"/>
        <v>2.6927664125000002</v>
      </c>
      <c r="R25" s="68">
        <f t="shared" si="4"/>
        <v>2.7259497331250002</v>
      </c>
      <c r="S25" s="68">
        <f t="shared" si="4"/>
        <v>2.76079221978125</v>
      </c>
      <c r="T25" s="68">
        <f t="shared" si="4"/>
        <v>2.7681091419790627</v>
      </c>
      <c r="U25" s="68">
        <f t="shared" si="4"/>
        <v>2.7754992333988531</v>
      </c>
      <c r="V25" s="68">
        <f t="shared" si="4"/>
        <v>2.7829632257328418</v>
      </c>
      <c r="W25" s="68">
        <f t="shared" si="4"/>
        <v>2.7905018579901704</v>
      </c>
      <c r="X25" s="68">
        <f t="shared" si="4"/>
        <v>2.7981158765700718</v>
      </c>
      <c r="Y25" s="68">
        <f t="shared" si="4"/>
        <v>2.7981158765700718</v>
      </c>
      <c r="Z25" s="68">
        <f t="shared" si="4"/>
        <v>2.7981158765700718</v>
      </c>
      <c r="AA25" s="68">
        <f t="shared" si="4"/>
        <v>2.7981158765700718</v>
      </c>
      <c r="AB25" s="68">
        <f t="shared" si="4"/>
        <v>2.7981158765700718</v>
      </c>
      <c r="AC25" s="68">
        <f t="shared" si="4"/>
        <v>2.7981158765700718</v>
      </c>
      <c r="AD25" s="68">
        <f t="shared" si="4"/>
        <v>2.7981158765700718</v>
      </c>
      <c r="AE25" s="68">
        <f t="shared" si="4"/>
        <v>2.7981158765700718</v>
      </c>
      <c r="AF25" s="68">
        <f t="shared" si="4"/>
        <v>2.7981158765700718</v>
      </c>
      <c r="AG25" s="68">
        <f t="shared" si="4"/>
        <v>2.7981158765700718</v>
      </c>
      <c r="AH25" s="68">
        <f t="shared" si="4"/>
        <v>2.7981158765700718</v>
      </c>
      <c r="AI25" s="68">
        <f t="shared" si="4"/>
        <v>2.7981158765700718</v>
      </c>
      <c r="AJ25" s="68">
        <f t="shared" si="4"/>
        <v>2.7981158765700718</v>
      </c>
      <c r="AK25" s="68">
        <f t="shared" si="4"/>
        <v>2.7981158765700718</v>
      </c>
      <c r="AL25" s="68">
        <f t="shared" si="4"/>
        <v>2.7981158765700718</v>
      </c>
      <c r="AM25" s="68">
        <f t="shared" si="4"/>
        <v>2.7981158765700718</v>
      </c>
      <c r="AN25" s="68">
        <f t="shared" si="4"/>
        <v>2.7981158765700718</v>
      </c>
      <c r="AO25" s="68">
        <f t="shared" si="4"/>
        <v>2.7981158765700718</v>
      </c>
      <c r="AP25" s="68">
        <f t="shared" si="4"/>
        <v>2.7981158765700718</v>
      </c>
      <c r="AQ25" s="68">
        <f t="shared" si="4"/>
        <v>2.7981158765700718</v>
      </c>
      <c r="AR25" s="68">
        <f t="shared" si="4"/>
        <v>2.7981158765700718</v>
      </c>
      <c r="AS25" s="68">
        <f t="shared" si="4"/>
        <v>2.7981158765700718</v>
      </c>
      <c r="AT25" s="68">
        <f t="shared" si="4"/>
        <v>2.7981158765700718</v>
      </c>
      <c r="AU25" s="68">
        <f t="shared" si="4"/>
        <v>2.7981158765700718</v>
      </c>
      <c r="AV25" s="68">
        <f t="shared" si="4"/>
        <v>2.7981158765700718</v>
      </c>
      <c r="AW25" s="68">
        <f t="shared" si="4"/>
        <v>2.7981158765700718</v>
      </c>
      <c r="AX25" s="68">
        <f t="shared" ref="AX25:BD25" si="5">SUM(AX20:AX24)</f>
        <v>0</v>
      </c>
      <c r="AY25" s="68">
        <f t="shared" si="5"/>
        <v>0</v>
      </c>
      <c r="AZ25" s="68">
        <f t="shared" si="5"/>
        <v>0</v>
      </c>
      <c r="BA25" s="68">
        <f t="shared" si="5"/>
        <v>0</v>
      </c>
      <c r="BB25" s="68">
        <f t="shared" si="5"/>
        <v>0</v>
      </c>
      <c r="BC25" s="68">
        <f t="shared" si="5"/>
        <v>0</v>
      </c>
      <c r="BD25" s="68">
        <f t="shared" si="5"/>
        <v>0</v>
      </c>
    </row>
    <row r="26" spans="1:56" ht="15.75" thickBot="1" x14ac:dyDescent="0.35">
      <c r="A26" s="115"/>
      <c r="B26" s="58" t="s">
        <v>96</v>
      </c>
      <c r="C26" s="59" t="s">
        <v>94</v>
      </c>
      <c r="D26" s="58" t="s">
        <v>40</v>
      </c>
      <c r="E26" s="60">
        <f t="shared" ref="E26:AJ26" si="6">E18+E25</f>
        <v>-2.5000000000000022E-3</v>
      </c>
      <c r="F26" s="60">
        <f t="shared" si="6"/>
        <v>-4.2700000000000071E-2</v>
      </c>
      <c r="G26" s="60">
        <f t="shared" si="6"/>
        <v>-0.15189999999999992</v>
      </c>
      <c r="H26" s="60">
        <f t="shared" si="6"/>
        <v>-0.34309999999999996</v>
      </c>
      <c r="I26" s="60">
        <f t="shared" si="6"/>
        <v>-0.59829999999999983</v>
      </c>
      <c r="J26" s="60">
        <f t="shared" si="6"/>
        <v>-6.2500000000000222E-2</v>
      </c>
      <c r="K26" s="60">
        <f t="shared" si="6"/>
        <v>0.13749999999999996</v>
      </c>
      <c r="L26" s="60">
        <f t="shared" si="6"/>
        <v>0.25750000000000028</v>
      </c>
      <c r="M26" s="60">
        <f t="shared" si="6"/>
        <v>0.28350000000000009</v>
      </c>
      <c r="N26" s="60">
        <f t="shared" si="6"/>
        <v>0.31080000000000041</v>
      </c>
      <c r="O26" s="60">
        <f t="shared" si="6"/>
        <v>0.33946500000000057</v>
      </c>
      <c r="P26" s="60">
        <f t="shared" si="6"/>
        <v>0.36956325000000056</v>
      </c>
      <c r="Q26" s="60">
        <f t="shared" si="6"/>
        <v>0.40116641250000029</v>
      </c>
      <c r="R26" s="60">
        <f t="shared" si="6"/>
        <v>0.43434973312500036</v>
      </c>
      <c r="S26" s="60">
        <f t="shared" si="6"/>
        <v>0.46919221978125014</v>
      </c>
      <c r="T26" s="60">
        <f t="shared" si="6"/>
        <v>0.4765091419790628</v>
      </c>
      <c r="U26" s="60">
        <f t="shared" si="6"/>
        <v>0.48389923339885321</v>
      </c>
      <c r="V26" s="60">
        <f t="shared" si="6"/>
        <v>0.49136322573284197</v>
      </c>
      <c r="W26" s="60">
        <f t="shared" si="6"/>
        <v>0.49890185799017051</v>
      </c>
      <c r="X26" s="60">
        <f t="shared" si="6"/>
        <v>0.50651587657007191</v>
      </c>
      <c r="Y26" s="60">
        <f t="shared" si="6"/>
        <v>0.50651587657007191</v>
      </c>
      <c r="Z26" s="60">
        <f t="shared" si="6"/>
        <v>0.50651587657007191</v>
      </c>
      <c r="AA26" s="60">
        <f t="shared" si="6"/>
        <v>0.50651587657007191</v>
      </c>
      <c r="AB26" s="60">
        <f t="shared" si="6"/>
        <v>0.50651587657007191</v>
      </c>
      <c r="AC26" s="60">
        <f t="shared" si="6"/>
        <v>0.50651587657007191</v>
      </c>
      <c r="AD26" s="60">
        <f t="shared" si="6"/>
        <v>0.50651587657007191</v>
      </c>
      <c r="AE26" s="60">
        <f t="shared" si="6"/>
        <v>0.50651587657007191</v>
      </c>
      <c r="AF26" s="60">
        <f t="shared" si="6"/>
        <v>0.50651587657007191</v>
      </c>
      <c r="AG26" s="60">
        <f t="shared" si="6"/>
        <v>0.50651587657007191</v>
      </c>
      <c r="AH26" s="60">
        <f t="shared" si="6"/>
        <v>0.50651587657007191</v>
      </c>
      <c r="AI26" s="60">
        <f t="shared" si="6"/>
        <v>0.50651587657007191</v>
      </c>
      <c r="AJ26" s="60">
        <f t="shared" si="6"/>
        <v>0.50651587657007191</v>
      </c>
      <c r="AK26" s="60">
        <f t="shared" ref="AK26:BD26" si="7">AK18+AK25</f>
        <v>0.50651587657007191</v>
      </c>
      <c r="AL26" s="60">
        <f t="shared" si="7"/>
        <v>0.50651587657007191</v>
      </c>
      <c r="AM26" s="60">
        <f t="shared" si="7"/>
        <v>0.50651587657007191</v>
      </c>
      <c r="AN26" s="60">
        <f t="shared" si="7"/>
        <v>0.50651587657007191</v>
      </c>
      <c r="AO26" s="60">
        <f t="shared" si="7"/>
        <v>0.50651587657007191</v>
      </c>
      <c r="AP26" s="60">
        <f t="shared" si="7"/>
        <v>0.50651587657007191</v>
      </c>
      <c r="AQ26" s="60">
        <f t="shared" si="7"/>
        <v>0.50651587657007191</v>
      </c>
      <c r="AR26" s="60">
        <f t="shared" si="7"/>
        <v>0.50651587657007191</v>
      </c>
      <c r="AS26" s="60">
        <f t="shared" si="7"/>
        <v>0.50651587657007191</v>
      </c>
      <c r="AT26" s="60">
        <f t="shared" si="7"/>
        <v>0.50651587657007191</v>
      </c>
      <c r="AU26" s="60">
        <f t="shared" si="7"/>
        <v>0.50651587657007191</v>
      </c>
      <c r="AV26" s="60">
        <f t="shared" si="7"/>
        <v>0.50651587657007191</v>
      </c>
      <c r="AW26" s="60">
        <f t="shared" si="7"/>
        <v>0.50651587657007191</v>
      </c>
      <c r="AX26" s="60">
        <f t="shared" si="7"/>
        <v>0</v>
      </c>
      <c r="AY26" s="60">
        <f t="shared" si="7"/>
        <v>0</v>
      </c>
      <c r="AZ26" s="60">
        <f t="shared" si="7"/>
        <v>0</v>
      </c>
      <c r="BA26" s="60">
        <f t="shared" si="7"/>
        <v>0</v>
      </c>
      <c r="BB26" s="60">
        <f t="shared" si="7"/>
        <v>0</v>
      </c>
      <c r="BC26" s="60">
        <f t="shared" si="7"/>
        <v>0</v>
      </c>
      <c r="BD26" s="60">
        <f t="shared" si="7"/>
        <v>0</v>
      </c>
    </row>
    <row r="27" spans="1:56" x14ac:dyDescent="0.3">
      <c r="A27" s="116"/>
      <c r="B27" s="9" t="s">
        <v>13</v>
      </c>
      <c r="C27" s="8" t="s">
        <v>41</v>
      </c>
      <c r="D27" s="9" t="s">
        <v>42</v>
      </c>
      <c r="E27" s="10">
        <v>0.8</v>
      </c>
      <c r="F27" s="10">
        <f>E27</f>
        <v>0.8</v>
      </c>
      <c r="G27" s="10">
        <f t="shared" ref="G27:AW27" si="8">F27</f>
        <v>0.8</v>
      </c>
      <c r="H27" s="10">
        <f t="shared" si="8"/>
        <v>0.8</v>
      </c>
      <c r="I27" s="10">
        <f t="shared" si="8"/>
        <v>0.8</v>
      </c>
      <c r="J27" s="10">
        <f t="shared" si="8"/>
        <v>0.8</v>
      </c>
      <c r="K27" s="10">
        <f t="shared" si="8"/>
        <v>0.8</v>
      </c>
      <c r="L27" s="10">
        <f t="shared" si="8"/>
        <v>0.8</v>
      </c>
      <c r="M27" s="10">
        <f t="shared" si="8"/>
        <v>0.8</v>
      </c>
      <c r="N27" s="10">
        <f t="shared" si="8"/>
        <v>0.8</v>
      </c>
      <c r="O27" s="10">
        <f t="shared" si="8"/>
        <v>0.8</v>
      </c>
      <c r="P27" s="10">
        <f t="shared" si="8"/>
        <v>0.8</v>
      </c>
      <c r="Q27" s="10">
        <f t="shared" si="8"/>
        <v>0.8</v>
      </c>
      <c r="R27" s="10">
        <f t="shared" si="8"/>
        <v>0.8</v>
      </c>
      <c r="S27" s="10">
        <f t="shared" si="8"/>
        <v>0.8</v>
      </c>
      <c r="T27" s="10">
        <f t="shared" si="8"/>
        <v>0.8</v>
      </c>
      <c r="U27" s="10">
        <f t="shared" si="8"/>
        <v>0.8</v>
      </c>
      <c r="V27" s="10">
        <f t="shared" si="8"/>
        <v>0.8</v>
      </c>
      <c r="W27" s="10">
        <f t="shared" si="8"/>
        <v>0.8</v>
      </c>
      <c r="X27" s="10">
        <f t="shared" si="8"/>
        <v>0.8</v>
      </c>
      <c r="Y27" s="10">
        <f t="shared" si="8"/>
        <v>0.8</v>
      </c>
      <c r="Z27" s="10">
        <f t="shared" si="8"/>
        <v>0.8</v>
      </c>
      <c r="AA27" s="10">
        <f t="shared" si="8"/>
        <v>0.8</v>
      </c>
      <c r="AB27" s="10">
        <f t="shared" si="8"/>
        <v>0.8</v>
      </c>
      <c r="AC27" s="10">
        <f t="shared" si="8"/>
        <v>0.8</v>
      </c>
      <c r="AD27" s="10">
        <f t="shared" si="8"/>
        <v>0.8</v>
      </c>
      <c r="AE27" s="10">
        <f t="shared" si="8"/>
        <v>0.8</v>
      </c>
      <c r="AF27" s="10">
        <f t="shared" si="8"/>
        <v>0.8</v>
      </c>
      <c r="AG27" s="10">
        <f t="shared" si="8"/>
        <v>0.8</v>
      </c>
      <c r="AH27" s="10">
        <f t="shared" si="8"/>
        <v>0.8</v>
      </c>
      <c r="AI27" s="10">
        <f t="shared" si="8"/>
        <v>0.8</v>
      </c>
      <c r="AJ27" s="10">
        <f t="shared" si="8"/>
        <v>0.8</v>
      </c>
      <c r="AK27" s="10">
        <f t="shared" si="8"/>
        <v>0.8</v>
      </c>
      <c r="AL27" s="10">
        <f t="shared" si="8"/>
        <v>0.8</v>
      </c>
      <c r="AM27" s="10">
        <f t="shared" si="8"/>
        <v>0.8</v>
      </c>
      <c r="AN27" s="10">
        <f t="shared" si="8"/>
        <v>0.8</v>
      </c>
      <c r="AO27" s="10">
        <f t="shared" si="8"/>
        <v>0.8</v>
      </c>
      <c r="AP27" s="10">
        <f t="shared" si="8"/>
        <v>0.8</v>
      </c>
      <c r="AQ27" s="10">
        <f t="shared" si="8"/>
        <v>0.8</v>
      </c>
      <c r="AR27" s="10">
        <f t="shared" si="8"/>
        <v>0.8</v>
      </c>
      <c r="AS27" s="10">
        <f t="shared" si="8"/>
        <v>0.8</v>
      </c>
      <c r="AT27" s="10">
        <f t="shared" si="8"/>
        <v>0.8</v>
      </c>
      <c r="AU27" s="10">
        <f t="shared" si="8"/>
        <v>0.8</v>
      </c>
      <c r="AV27" s="10">
        <f t="shared" si="8"/>
        <v>0.8</v>
      </c>
      <c r="AW27" s="10">
        <f t="shared" si="8"/>
        <v>0.8</v>
      </c>
      <c r="AX27" s="11"/>
      <c r="AY27" s="11"/>
      <c r="AZ27" s="11"/>
      <c r="BA27" s="11"/>
      <c r="BB27" s="11"/>
      <c r="BC27" s="11"/>
      <c r="BD27" s="11"/>
    </row>
    <row r="28" spans="1:56" x14ac:dyDescent="0.3">
      <c r="A28" s="116"/>
      <c r="B28" s="9" t="s">
        <v>12</v>
      </c>
      <c r="C28" s="9" t="s">
        <v>43</v>
      </c>
      <c r="D28" s="9" t="s">
        <v>40</v>
      </c>
      <c r="E28" s="35">
        <f>E26*E27</f>
        <v>-2.0000000000000018E-3</v>
      </c>
      <c r="F28" s="35">
        <f t="shared" ref="F28:AW28" si="9">F26*F27</f>
        <v>-3.4160000000000058E-2</v>
      </c>
      <c r="G28" s="35">
        <f t="shared" si="9"/>
        <v>-0.12151999999999995</v>
      </c>
      <c r="H28" s="35">
        <f t="shared" si="9"/>
        <v>-0.27448</v>
      </c>
      <c r="I28" s="35">
        <f t="shared" si="9"/>
        <v>-0.4786399999999999</v>
      </c>
      <c r="J28" s="35">
        <f t="shared" si="9"/>
        <v>-5.0000000000000183E-2</v>
      </c>
      <c r="K28" s="35">
        <f t="shared" si="9"/>
        <v>0.10999999999999997</v>
      </c>
      <c r="L28" s="35">
        <f t="shared" si="9"/>
        <v>0.20600000000000024</v>
      </c>
      <c r="M28" s="35">
        <f t="shared" si="9"/>
        <v>0.22680000000000008</v>
      </c>
      <c r="N28" s="35">
        <f t="shared" si="9"/>
        <v>0.24864000000000033</v>
      </c>
      <c r="O28" s="35">
        <f t="shared" si="9"/>
        <v>0.27157200000000048</v>
      </c>
      <c r="P28" s="35">
        <f t="shared" si="9"/>
        <v>0.29565060000000049</v>
      </c>
      <c r="Q28" s="35">
        <f t="shared" si="9"/>
        <v>0.32093313000000023</v>
      </c>
      <c r="R28" s="35">
        <f t="shared" si="9"/>
        <v>0.34747978650000033</v>
      </c>
      <c r="S28" s="35">
        <f t="shared" si="9"/>
        <v>0.37535377582500012</v>
      </c>
      <c r="T28" s="35">
        <f t="shared" si="9"/>
        <v>0.38120731358325027</v>
      </c>
      <c r="U28" s="35">
        <f t="shared" si="9"/>
        <v>0.38711938671908258</v>
      </c>
      <c r="V28" s="35">
        <f t="shared" si="9"/>
        <v>0.39309058058627361</v>
      </c>
      <c r="W28" s="35">
        <f t="shared" si="9"/>
        <v>0.3991214863921364</v>
      </c>
      <c r="X28" s="35">
        <f t="shared" si="9"/>
        <v>0.40521270125605757</v>
      </c>
      <c r="Y28" s="35">
        <f t="shared" si="9"/>
        <v>0.40521270125605757</v>
      </c>
      <c r="Z28" s="35">
        <f t="shared" si="9"/>
        <v>0.40521270125605757</v>
      </c>
      <c r="AA28" s="35">
        <f t="shared" si="9"/>
        <v>0.40521270125605757</v>
      </c>
      <c r="AB28" s="35">
        <f t="shared" si="9"/>
        <v>0.40521270125605757</v>
      </c>
      <c r="AC28" s="35">
        <f t="shared" si="9"/>
        <v>0.40521270125605757</v>
      </c>
      <c r="AD28" s="35">
        <f t="shared" si="9"/>
        <v>0.40521270125605757</v>
      </c>
      <c r="AE28" s="35">
        <f t="shared" si="9"/>
        <v>0.40521270125605757</v>
      </c>
      <c r="AF28" s="35">
        <f t="shared" si="9"/>
        <v>0.40521270125605757</v>
      </c>
      <c r="AG28" s="35">
        <f t="shared" si="9"/>
        <v>0.40521270125605757</v>
      </c>
      <c r="AH28" s="35">
        <f t="shared" si="9"/>
        <v>0.40521270125605757</v>
      </c>
      <c r="AI28" s="35">
        <f t="shared" si="9"/>
        <v>0.40521270125605757</v>
      </c>
      <c r="AJ28" s="35">
        <f t="shared" si="9"/>
        <v>0.40521270125605757</v>
      </c>
      <c r="AK28" s="35">
        <f t="shared" si="9"/>
        <v>0.40521270125605757</v>
      </c>
      <c r="AL28" s="35">
        <f t="shared" si="9"/>
        <v>0.40521270125605757</v>
      </c>
      <c r="AM28" s="35">
        <f t="shared" si="9"/>
        <v>0.40521270125605757</v>
      </c>
      <c r="AN28" s="35">
        <f t="shared" si="9"/>
        <v>0.40521270125605757</v>
      </c>
      <c r="AO28" s="35">
        <f t="shared" si="9"/>
        <v>0.40521270125605757</v>
      </c>
      <c r="AP28" s="35">
        <f t="shared" si="9"/>
        <v>0.40521270125605757</v>
      </c>
      <c r="AQ28" s="35">
        <f t="shared" si="9"/>
        <v>0.40521270125605757</v>
      </c>
      <c r="AR28" s="35">
        <f t="shared" si="9"/>
        <v>0.40521270125605757</v>
      </c>
      <c r="AS28" s="35">
        <f t="shared" si="9"/>
        <v>0.40521270125605757</v>
      </c>
      <c r="AT28" s="35">
        <f t="shared" si="9"/>
        <v>0.40521270125605757</v>
      </c>
      <c r="AU28" s="35">
        <f t="shared" si="9"/>
        <v>0.40521270125605757</v>
      </c>
      <c r="AV28" s="35">
        <f t="shared" si="9"/>
        <v>0.40521270125605757</v>
      </c>
      <c r="AW28" s="35">
        <f t="shared" si="9"/>
        <v>0.40521270125605757</v>
      </c>
      <c r="AX28" s="35"/>
      <c r="AY28" s="35"/>
      <c r="AZ28" s="35"/>
      <c r="BA28" s="35"/>
      <c r="BB28" s="35"/>
      <c r="BC28" s="35"/>
      <c r="BD28" s="35"/>
    </row>
    <row r="29" spans="1:56" x14ac:dyDescent="0.3">
      <c r="A29" s="116"/>
      <c r="B29" s="9" t="s">
        <v>93</v>
      </c>
      <c r="C29" s="11" t="s">
        <v>44</v>
      </c>
      <c r="D29" s="9" t="s">
        <v>40</v>
      </c>
      <c r="E29" s="35">
        <f>E26-E28</f>
        <v>-5.0000000000000044E-4</v>
      </c>
      <c r="F29" s="35">
        <f t="shared" ref="F29:AW29" si="10">F26-F28</f>
        <v>-8.5400000000000129E-3</v>
      </c>
      <c r="G29" s="35">
        <f t="shared" si="10"/>
        <v>-3.0379999999999976E-2</v>
      </c>
      <c r="H29" s="35">
        <f t="shared" si="10"/>
        <v>-6.8619999999999959E-2</v>
      </c>
      <c r="I29" s="35">
        <f t="shared" si="10"/>
        <v>-0.11965999999999993</v>
      </c>
      <c r="J29" s="35">
        <f t="shared" si="10"/>
        <v>-1.2500000000000039E-2</v>
      </c>
      <c r="K29" s="35">
        <f t="shared" si="10"/>
        <v>2.7499999999999983E-2</v>
      </c>
      <c r="L29" s="35">
        <f t="shared" si="10"/>
        <v>5.1500000000000046E-2</v>
      </c>
      <c r="M29" s="35">
        <f t="shared" si="10"/>
        <v>5.67E-2</v>
      </c>
      <c r="N29" s="35">
        <f t="shared" si="10"/>
        <v>6.2160000000000076E-2</v>
      </c>
      <c r="O29" s="35">
        <f t="shared" si="10"/>
        <v>6.7893000000000092E-2</v>
      </c>
      <c r="P29" s="35">
        <f t="shared" si="10"/>
        <v>7.391265000000008E-2</v>
      </c>
      <c r="Q29" s="35">
        <f t="shared" si="10"/>
        <v>8.0233282500000058E-2</v>
      </c>
      <c r="R29" s="35">
        <f t="shared" si="10"/>
        <v>8.6869946625000027E-2</v>
      </c>
      <c r="S29" s="35">
        <f t="shared" si="10"/>
        <v>9.3838443956250017E-2</v>
      </c>
      <c r="T29" s="35">
        <f t="shared" si="10"/>
        <v>9.5301828395812527E-2</v>
      </c>
      <c r="U29" s="35">
        <f t="shared" si="10"/>
        <v>9.6779846679770631E-2</v>
      </c>
      <c r="V29" s="35">
        <f t="shared" si="10"/>
        <v>9.827264514656836E-2</v>
      </c>
      <c r="W29" s="35">
        <f t="shared" si="10"/>
        <v>9.9780371598034101E-2</v>
      </c>
      <c r="X29" s="35">
        <f t="shared" si="10"/>
        <v>0.10130317531401434</v>
      </c>
      <c r="Y29" s="35">
        <f t="shared" si="10"/>
        <v>0.10130317531401434</v>
      </c>
      <c r="Z29" s="35">
        <f t="shared" si="10"/>
        <v>0.10130317531401434</v>
      </c>
      <c r="AA29" s="35">
        <f t="shared" si="10"/>
        <v>0.10130317531401434</v>
      </c>
      <c r="AB29" s="35">
        <f t="shared" si="10"/>
        <v>0.10130317531401434</v>
      </c>
      <c r="AC29" s="35">
        <f t="shared" si="10"/>
        <v>0.10130317531401434</v>
      </c>
      <c r="AD29" s="35">
        <f t="shared" si="10"/>
        <v>0.10130317531401434</v>
      </c>
      <c r="AE29" s="35">
        <f t="shared" si="10"/>
        <v>0.10130317531401434</v>
      </c>
      <c r="AF29" s="35">
        <f t="shared" si="10"/>
        <v>0.10130317531401434</v>
      </c>
      <c r="AG29" s="35">
        <f t="shared" si="10"/>
        <v>0.10130317531401434</v>
      </c>
      <c r="AH29" s="35">
        <f t="shared" si="10"/>
        <v>0.10130317531401434</v>
      </c>
      <c r="AI29" s="35">
        <f t="shared" si="10"/>
        <v>0.10130317531401434</v>
      </c>
      <c r="AJ29" s="35">
        <f t="shared" si="10"/>
        <v>0.10130317531401434</v>
      </c>
      <c r="AK29" s="35">
        <f t="shared" si="10"/>
        <v>0.10130317531401434</v>
      </c>
      <c r="AL29" s="35">
        <f t="shared" si="10"/>
        <v>0.10130317531401434</v>
      </c>
      <c r="AM29" s="35">
        <f t="shared" si="10"/>
        <v>0.10130317531401434</v>
      </c>
      <c r="AN29" s="35">
        <f t="shared" si="10"/>
        <v>0.10130317531401434</v>
      </c>
      <c r="AO29" s="35">
        <f t="shared" si="10"/>
        <v>0.10130317531401434</v>
      </c>
      <c r="AP29" s="35">
        <f t="shared" si="10"/>
        <v>0.10130317531401434</v>
      </c>
      <c r="AQ29" s="35">
        <f t="shared" si="10"/>
        <v>0.10130317531401434</v>
      </c>
      <c r="AR29" s="35">
        <f t="shared" si="10"/>
        <v>0.10130317531401434</v>
      </c>
      <c r="AS29" s="35">
        <f t="shared" si="10"/>
        <v>0.10130317531401434</v>
      </c>
      <c r="AT29" s="35">
        <f t="shared" si="10"/>
        <v>0.10130317531401434</v>
      </c>
      <c r="AU29" s="35">
        <f t="shared" si="10"/>
        <v>0.10130317531401434</v>
      </c>
      <c r="AV29" s="35">
        <f t="shared" si="10"/>
        <v>0.10130317531401434</v>
      </c>
      <c r="AW29" s="35">
        <f t="shared" si="10"/>
        <v>0.10130317531401434</v>
      </c>
      <c r="AX29" s="35"/>
      <c r="AY29" s="35"/>
      <c r="AZ29" s="35"/>
      <c r="BA29" s="35"/>
      <c r="BB29" s="35"/>
      <c r="BC29" s="35"/>
      <c r="BD29" s="35"/>
    </row>
    <row r="30" spans="1:56" ht="16.5" hidden="1" customHeight="1" outlineLevel="1" x14ac:dyDescent="0.35">
      <c r="A30" s="116"/>
      <c r="B30" s="9" t="s">
        <v>1</v>
      </c>
      <c r="C30" s="11" t="s">
        <v>53</v>
      </c>
      <c r="D30" s="9" t="s">
        <v>40</v>
      </c>
      <c r="F30" s="35">
        <f>$E$28/'Fixed data'!$C$7</f>
        <v>-4.4444444444444487E-5</v>
      </c>
      <c r="G30" s="35">
        <f>$E$28/'Fixed data'!$C$7</f>
        <v>-4.4444444444444487E-5</v>
      </c>
      <c r="H30" s="35">
        <f>$E$28/'Fixed data'!$C$7</f>
        <v>-4.4444444444444487E-5</v>
      </c>
      <c r="I30" s="35">
        <f>$E$28/'Fixed data'!$C$7</f>
        <v>-4.4444444444444487E-5</v>
      </c>
      <c r="J30" s="35">
        <f>$E$28/'Fixed data'!$C$7</f>
        <v>-4.4444444444444487E-5</v>
      </c>
      <c r="K30" s="35">
        <f>$E$28/'Fixed data'!$C$7</f>
        <v>-4.4444444444444487E-5</v>
      </c>
      <c r="L30" s="35">
        <f>$E$28/'Fixed data'!$C$7</f>
        <v>-4.4444444444444487E-5</v>
      </c>
      <c r="M30" s="35">
        <f>$E$28/'Fixed data'!$C$7</f>
        <v>-4.4444444444444487E-5</v>
      </c>
      <c r="N30" s="35">
        <f>$E$28/'Fixed data'!$C$7</f>
        <v>-4.4444444444444487E-5</v>
      </c>
      <c r="O30" s="35">
        <f>$E$28/'Fixed data'!$C$7</f>
        <v>-4.4444444444444487E-5</v>
      </c>
      <c r="P30" s="35">
        <f>$E$28/'Fixed data'!$C$7</f>
        <v>-4.4444444444444487E-5</v>
      </c>
      <c r="Q30" s="35">
        <f>$E$28/'Fixed data'!$C$7</f>
        <v>-4.4444444444444487E-5</v>
      </c>
      <c r="R30" s="35">
        <f>$E$28/'Fixed data'!$C$7</f>
        <v>-4.4444444444444487E-5</v>
      </c>
      <c r="S30" s="35">
        <f>$E$28/'Fixed data'!$C$7</f>
        <v>-4.4444444444444487E-5</v>
      </c>
      <c r="T30" s="35">
        <f>$E$28/'Fixed data'!$C$7</f>
        <v>-4.4444444444444487E-5</v>
      </c>
      <c r="U30" s="35">
        <f>$E$28/'Fixed data'!$C$7</f>
        <v>-4.4444444444444487E-5</v>
      </c>
      <c r="V30" s="35">
        <f>$E$28/'Fixed data'!$C$7</f>
        <v>-4.4444444444444487E-5</v>
      </c>
      <c r="W30" s="35">
        <f>$E$28/'Fixed data'!$C$7</f>
        <v>-4.4444444444444487E-5</v>
      </c>
      <c r="X30" s="35">
        <f>$E$28/'Fixed data'!$C$7</f>
        <v>-4.4444444444444487E-5</v>
      </c>
      <c r="Y30" s="35">
        <f>$E$28/'Fixed data'!$C$7</f>
        <v>-4.4444444444444487E-5</v>
      </c>
      <c r="Z30" s="35">
        <f>$E$28/'Fixed data'!$C$7</f>
        <v>-4.4444444444444487E-5</v>
      </c>
      <c r="AA30" s="35">
        <f>$E$28/'Fixed data'!$C$7</f>
        <v>-4.4444444444444487E-5</v>
      </c>
      <c r="AB30" s="35">
        <f>$E$28/'Fixed data'!$C$7</f>
        <v>-4.4444444444444487E-5</v>
      </c>
      <c r="AC30" s="35">
        <f>$E$28/'Fixed data'!$C$7</f>
        <v>-4.4444444444444487E-5</v>
      </c>
      <c r="AD30" s="35">
        <f>$E$28/'Fixed data'!$C$7</f>
        <v>-4.4444444444444487E-5</v>
      </c>
      <c r="AE30" s="35">
        <f>$E$28/'Fixed data'!$C$7</f>
        <v>-4.4444444444444487E-5</v>
      </c>
      <c r="AF30" s="35">
        <f>$E$28/'Fixed data'!$C$7</f>
        <v>-4.4444444444444487E-5</v>
      </c>
      <c r="AG30" s="35">
        <f>$E$28/'Fixed data'!$C$7</f>
        <v>-4.4444444444444487E-5</v>
      </c>
      <c r="AH30" s="35">
        <f>$E$28/'Fixed data'!$C$7</f>
        <v>-4.4444444444444487E-5</v>
      </c>
      <c r="AI30" s="35">
        <f>$E$28/'Fixed data'!$C$7</f>
        <v>-4.4444444444444487E-5</v>
      </c>
      <c r="AJ30" s="35">
        <f>$E$28/'Fixed data'!$C$7</f>
        <v>-4.4444444444444487E-5</v>
      </c>
      <c r="AK30" s="35">
        <f>$E$28/'Fixed data'!$C$7</f>
        <v>-4.4444444444444487E-5</v>
      </c>
      <c r="AL30" s="35">
        <f>$E$28/'Fixed data'!$C$7</f>
        <v>-4.4444444444444487E-5</v>
      </c>
      <c r="AM30" s="35">
        <f>$E$28/'Fixed data'!$C$7</f>
        <v>-4.4444444444444487E-5</v>
      </c>
      <c r="AN30" s="35">
        <f>$E$28/'Fixed data'!$C$7</f>
        <v>-4.4444444444444487E-5</v>
      </c>
      <c r="AO30" s="35">
        <f>$E$28/'Fixed data'!$C$7</f>
        <v>-4.4444444444444487E-5</v>
      </c>
      <c r="AP30" s="35">
        <f>$E$28/'Fixed data'!$C$7</f>
        <v>-4.4444444444444487E-5</v>
      </c>
      <c r="AQ30" s="35">
        <f>$E$28/'Fixed data'!$C$7</f>
        <v>-4.4444444444444487E-5</v>
      </c>
      <c r="AR30" s="35">
        <f>$E$28/'Fixed data'!$C$7</f>
        <v>-4.4444444444444487E-5</v>
      </c>
      <c r="AS30" s="35">
        <f>$E$28/'Fixed data'!$C$7</f>
        <v>-4.4444444444444487E-5</v>
      </c>
      <c r="AT30" s="35">
        <f>$E$28/'Fixed data'!$C$7</f>
        <v>-4.4444444444444487E-5</v>
      </c>
      <c r="AU30" s="35">
        <f>$E$28/'Fixed data'!$C$7</f>
        <v>-4.4444444444444487E-5</v>
      </c>
      <c r="AV30" s="35">
        <f>$E$28/'Fixed data'!$C$7</f>
        <v>-4.4444444444444487E-5</v>
      </c>
      <c r="AW30" s="35">
        <f>$E$28/'Fixed data'!$C$7</f>
        <v>-4.4444444444444487E-5</v>
      </c>
      <c r="AX30" s="35">
        <f>$E$28/'Fixed data'!$C$7</f>
        <v>-4.4444444444444487E-5</v>
      </c>
      <c r="AY30" s="35"/>
      <c r="AZ30" s="35"/>
      <c r="BA30" s="35"/>
      <c r="BB30" s="35"/>
      <c r="BC30" s="35"/>
      <c r="BD30" s="35"/>
    </row>
    <row r="31" spans="1:56" ht="16.5" hidden="1" customHeight="1" outlineLevel="1" x14ac:dyDescent="0.35">
      <c r="A31" s="116"/>
      <c r="B31" s="9" t="s">
        <v>2</v>
      </c>
      <c r="C31" s="11" t="s">
        <v>54</v>
      </c>
      <c r="D31" s="9" t="s">
        <v>40</v>
      </c>
      <c r="F31" s="35"/>
      <c r="G31" s="35">
        <f>$F$28/'Fixed data'!$C$7</f>
        <v>-7.5911111111111242E-4</v>
      </c>
      <c r="H31" s="35">
        <f>$F$28/'Fixed data'!$C$7</f>
        <v>-7.5911111111111242E-4</v>
      </c>
      <c r="I31" s="35">
        <f>$F$28/'Fixed data'!$C$7</f>
        <v>-7.5911111111111242E-4</v>
      </c>
      <c r="J31" s="35">
        <f>$F$28/'Fixed data'!$C$7</f>
        <v>-7.5911111111111242E-4</v>
      </c>
      <c r="K31" s="35">
        <f>$F$28/'Fixed data'!$C$7</f>
        <v>-7.5911111111111242E-4</v>
      </c>
      <c r="L31" s="35">
        <f>$F$28/'Fixed data'!$C$7</f>
        <v>-7.5911111111111242E-4</v>
      </c>
      <c r="M31" s="35">
        <f>$F$28/'Fixed data'!$C$7</f>
        <v>-7.5911111111111242E-4</v>
      </c>
      <c r="N31" s="35">
        <f>$F$28/'Fixed data'!$C$7</f>
        <v>-7.5911111111111242E-4</v>
      </c>
      <c r="O31" s="35">
        <f>$F$28/'Fixed data'!$C$7</f>
        <v>-7.5911111111111242E-4</v>
      </c>
      <c r="P31" s="35">
        <f>$F$28/'Fixed data'!$C$7</f>
        <v>-7.5911111111111242E-4</v>
      </c>
      <c r="Q31" s="35">
        <f>$F$28/'Fixed data'!$C$7</f>
        <v>-7.5911111111111242E-4</v>
      </c>
      <c r="R31" s="35">
        <f>$F$28/'Fixed data'!$C$7</f>
        <v>-7.5911111111111242E-4</v>
      </c>
      <c r="S31" s="35">
        <f>$F$28/'Fixed data'!$C$7</f>
        <v>-7.5911111111111242E-4</v>
      </c>
      <c r="T31" s="35">
        <f>$F$28/'Fixed data'!$C$7</f>
        <v>-7.5911111111111242E-4</v>
      </c>
      <c r="U31" s="35">
        <f>$F$28/'Fixed data'!$C$7</f>
        <v>-7.5911111111111242E-4</v>
      </c>
      <c r="V31" s="35">
        <f>$F$28/'Fixed data'!$C$7</f>
        <v>-7.5911111111111242E-4</v>
      </c>
      <c r="W31" s="35">
        <f>$F$28/'Fixed data'!$C$7</f>
        <v>-7.5911111111111242E-4</v>
      </c>
      <c r="X31" s="35">
        <f>$F$28/'Fixed data'!$C$7</f>
        <v>-7.5911111111111242E-4</v>
      </c>
      <c r="Y31" s="35">
        <f>$F$28/'Fixed data'!$C$7</f>
        <v>-7.5911111111111242E-4</v>
      </c>
      <c r="Z31" s="35">
        <f>$F$28/'Fixed data'!$C$7</f>
        <v>-7.5911111111111242E-4</v>
      </c>
      <c r="AA31" s="35">
        <f>$F$28/'Fixed data'!$C$7</f>
        <v>-7.5911111111111242E-4</v>
      </c>
      <c r="AB31" s="35">
        <f>$F$28/'Fixed data'!$C$7</f>
        <v>-7.5911111111111242E-4</v>
      </c>
      <c r="AC31" s="35">
        <f>$F$28/'Fixed data'!$C$7</f>
        <v>-7.5911111111111242E-4</v>
      </c>
      <c r="AD31" s="35">
        <f>$F$28/'Fixed data'!$C$7</f>
        <v>-7.5911111111111242E-4</v>
      </c>
      <c r="AE31" s="35">
        <f>$F$28/'Fixed data'!$C$7</f>
        <v>-7.5911111111111242E-4</v>
      </c>
      <c r="AF31" s="35">
        <f>$F$28/'Fixed data'!$C$7</f>
        <v>-7.5911111111111242E-4</v>
      </c>
      <c r="AG31" s="35">
        <f>$F$28/'Fixed data'!$C$7</f>
        <v>-7.5911111111111242E-4</v>
      </c>
      <c r="AH31" s="35">
        <f>$F$28/'Fixed data'!$C$7</f>
        <v>-7.5911111111111242E-4</v>
      </c>
      <c r="AI31" s="35">
        <f>$F$28/'Fixed data'!$C$7</f>
        <v>-7.5911111111111242E-4</v>
      </c>
      <c r="AJ31" s="35">
        <f>$F$28/'Fixed data'!$C$7</f>
        <v>-7.5911111111111242E-4</v>
      </c>
      <c r="AK31" s="35">
        <f>$F$28/'Fixed data'!$C$7</f>
        <v>-7.5911111111111242E-4</v>
      </c>
      <c r="AL31" s="35">
        <f>$F$28/'Fixed data'!$C$7</f>
        <v>-7.5911111111111242E-4</v>
      </c>
      <c r="AM31" s="35">
        <f>$F$28/'Fixed data'!$C$7</f>
        <v>-7.5911111111111242E-4</v>
      </c>
      <c r="AN31" s="35">
        <f>$F$28/'Fixed data'!$C$7</f>
        <v>-7.5911111111111242E-4</v>
      </c>
      <c r="AO31" s="35">
        <f>$F$28/'Fixed data'!$C$7</f>
        <v>-7.5911111111111242E-4</v>
      </c>
      <c r="AP31" s="35">
        <f>$F$28/'Fixed data'!$C$7</f>
        <v>-7.5911111111111242E-4</v>
      </c>
      <c r="AQ31" s="35">
        <f>$F$28/'Fixed data'!$C$7</f>
        <v>-7.5911111111111242E-4</v>
      </c>
      <c r="AR31" s="35">
        <f>$F$28/'Fixed data'!$C$7</f>
        <v>-7.5911111111111242E-4</v>
      </c>
      <c r="AS31" s="35">
        <f>$F$28/'Fixed data'!$C$7</f>
        <v>-7.5911111111111242E-4</v>
      </c>
      <c r="AT31" s="35">
        <f>$F$28/'Fixed data'!$C$7</f>
        <v>-7.5911111111111242E-4</v>
      </c>
      <c r="AU31" s="35">
        <f>$F$28/'Fixed data'!$C$7</f>
        <v>-7.5911111111111242E-4</v>
      </c>
      <c r="AV31" s="35">
        <f>$F$28/'Fixed data'!$C$7</f>
        <v>-7.5911111111111242E-4</v>
      </c>
      <c r="AW31" s="35">
        <f>$F$28/'Fixed data'!$C$7</f>
        <v>-7.5911111111111242E-4</v>
      </c>
      <c r="AX31" s="35">
        <f>$F$28/'Fixed data'!$C$7</f>
        <v>-7.5911111111111242E-4</v>
      </c>
      <c r="AY31" s="35">
        <f>$F$28/'Fixed data'!$C$7</f>
        <v>-7.5911111111111242E-4</v>
      </c>
      <c r="AZ31" s="35"/>
      <c r="BA31" s="35"/>
      <c r="BB31" s="35"/>
      <c r="BC31" s="35"/>
      <c r="BD31" s="35"/>
    </row>
    <row r="32" spans="1:56" ht="16.5" hidden="1" customHeight="1" outlineLevel="1" x14ac:dyDescent="0.35">
      <c r="A32" s="116"/>
      <c r="B32" s="9" t="s">
        <v>3</v>
      </c>
      <c r="C32" s="11" t="s">
        <v>55</v>
      </c>
      <c r="D32" s="9" t="s">
        <v>40</v>
      </c>
      <c r="F32" s="35"/>
      <c r="G32" s="35"/>
      <c r="H32" s="35">
        <f>$G$28/'Fixed data'!$C$7</f>
        <v>-2.7004444444444432E-3</v>
      </c>
      <c r="I32" s="35">
        <f>$G$28/'Fixed data'!$C$7</f>
        <v>-2.7004444444444432E-3</v>
      </c>
      <c r="J32" s="35">
        <f>$G$28/'Fixed data'!$C$7</f>
        <v>-2.7004444444444432E-3</v>
      </c>
      <c r="K32" s="35">
        <f>$G$28/'Fixed data'!$C$7</f>
        <v>-2.7004444444444432E-3</v>
      </c>
      <c r="L32" s="35">
        <f>$G$28/'Fixed data'!$C$7</f>
        <v>-2.7004444444444432E-3</v>
      </c>
      <c r="M32" s="35">
        <f>$G$28/'Fixed data'!$C$7</f>
        <v>-2.7004444444444432E-3</v>
      </c>
      <c r="N32" s="35">
        <f>$G$28/'Fixed data'!$C$7</f>
        <v>-2.7004444444444432E-3</v>
      </c>
      <c r="O32" s="35">
        <f>$G$28/'Fixed data'!$C$7</f>
        <v>-2.7004444444444432E-3</v>
      </c>
      <c r="P32" s="35">
        <f>$G$28/'Fixed data'!$C$7</f>
        <v>-2.7004444444444432E-3</v>
      </c>
      <c r="Q32" s="35">
        <f>$G$28/'Fixed data'!$C$7</f>
        <v>-2.7004444444444432E-3</v>
      </c>
      <c r="R32" s="35">
        <f>$G$28/'Fixed data'!$C$7</f>
        <v>-2.7004444444444432E-3</v>
      </c>
      <c r="S32" s="35">
        <f>$G$28/'Fixed data'!$C$7</f>
        <v>-2.7004444444444432E-3</v>
      </c>
      <c r="T32" s="35">
        <f>$G$28/'Fixed data'!$C$7</f>
        <v>-2.7004444444444432E-3</v>
      </c>
      <c r="U32" s="35">
        <f>$G$28/'Fixed data'!$C$7</f>
        <v>-2.7004444444444432E-3</v>
      </c>
      <c r="V32" s="35">
        <f>$G$28/'Fixed data'!$C$7</f>
        <v>-2.7004444444444432E-3</v>
      </c>
      <c r="W32" s="35">
        <f>$G$28/'Fixed data'!$C$7</f>
        <v>-2.7004444444444432E-3</v>
      </c>
      <c r="X32" s="35">
        <f>$G$28/'Fixed data'!$C$7</f>
        <v>-2.7004444444444432E-3</v>
      </c>
      <c r="Y32" s="35">
        <f>$G$28/'Fixed data'!$C$7</f>
        <v>-2.7004444444444432E-3</v>
      </c>
      <c r="Z32" s="35">
        <f>$G$28/'Fixed data'!$C$7</f>
        <v>-2.7004444444444432E-3</v>
      </c>
      <c r="AA32" s="35">
        <f>$G$28/'Fixed data'!$C$7</f>
        <v>-2.7004444444444432E-3</v>
      </c>
      <c r="AB32" s="35">
        <f>$G$28/'Fixed data'!$C$7</f>
        <v>-2.7004444444444432E-3</v>
      </c>
      <c r="AC32" s="35">
        <f>$G$28/'Fixed data'!$C$7</f>
        <v>-2.7004444444444432E-3</v>
      </c>
      <c r="AD32" s="35">
        <f>$G$28/'Fixed data'!$C$7</f>
        <v>-2.7004444444444432E-3</v>
      </c>
      <c r="AE32" s="35">
        <f>$G$28/'Fixed data'!$C$7</f>
        <v>-2.7004444444444432E-3</v>
      </c>
      <c r="AF32" s="35">
        <f>$G$28/'Fixed data'!$C$7</f>
        <v>-2.7004444444444432E-3</v>
      </c>
      <c r="AG32" s="35">
        <f>$G$28/'Fixed data'!$C$7</f>
        <v>-2.7004444444444432E-3</v>
      </c>
      <c r="AH32" s="35">
        <f>$G$28/'Fixed data'!$C$7</f>
        <v>-2.7004444444444432E-3</v>
      </c>
      <c r="AI32" s="35">
        <f>$G$28/'Fixed data'!$C$7</f>
        <v>-2.7004444444444432E-3</v>
      </c>
      <c r="AJ32" s="35">
        <f>$G$28/'Fixed data'!$C$7</f>
        <v>-2.7004444444444432E-3</v>
      </c>
      <c r="AK32" s="35">
        <f>$G$28/'Fixed data'!$C$7</f>
        <v>-2.7004444444444432E-3</v>
      </c>
      <c r="AL32" s="35">
        <f>$G$28/'Fixed data'!$C$7</f>
        <v>-2.7004444444444432E-3</v>
      </c>
      <c r="AM32" s="35">
        <f>$G$28/'Fixed data'!$C$7</f>
        <v>-2.7004444444444432E-3</v>
      </c>
      <c r="AN32" s="35">
        <f>$G$28/'Fixed data'!$C$7</f>
        <v>-2.7004444444444432E-3</v>
      </c>
      <c r="AO32" s="35">
        <f>$G$28/'Fixed data'!$C$7</f>
        <v>-2.7004444444444432E-3</v>
      </c>
      <c r="AP32" s="35">
        <f>$G$28/'Fixed data'!$C$7</f>
        <v>-2.7004444444444432E-3</v>
      </c>
      <c r="AQ32" s="35">
        <f>$G$28/'Fixed data'!$C$7</f>
        <v>-2.7004444444444432E-3</v>
      </c>
      <c r="AR32" s="35">
        <f>$G$28/'Fixed data'!$C$7</f>
        <v>-2.7004444444444432E-3</v>
      </c>
      <c r="AS32" s="35">
        <f>$G$28/'Fixed data'!$C$7</f>
        <v>-2.7004444444444432E-3</v>
      </c>
      <c r="AT32" s="35">
        <f>$G$28/'Fixed data'!$C$7</f>
        <v>-2.7004444444444432E-3</v>
      </c>
      <c r="AU32" s="35">
        <f>$G$28/'Fixed data'!$C$7</f>
        <v>-2.7004444444444432E-3</v>
      </c>
      <c r="AV32" s="35">
        <f>$G$28/'Fixed data'!$C$7</f>
        <v>-2.7004444444444432E-3</v>
      </c>
      <c r="AW32" s="35">
        <f>$G$28/'Fixed data'!$C$7</f>
        <v>-2.7004444444444432E-3</v>
      </c>
      <c r="AX32" s="35">
        <f>$G$28/'Fixed data'!$C$7</f>
        <v>-2.7004444444444432E-3</v>
      </c>
      <c r="AY32" s="35">
        <f>$G$28/'Fixed data'!$C$7</f>
        <v>-2.7004444444444432E-3</v>
      </c>
      <c r="AZ32" s="35">
        <f>$G$28/'Fixed data'!$C$7</f>
        <v>-2.7004444444444432E-3</v>
      </c>
      <c r="BA32" s="35"/>
      <c r="BB32" s="35"/>
      <c r="BC32" s="35"/>
      <c r="BD32" s="35"/>
    </row>
    <row r="33" spans="1:57" ht="16.5" hidden="1" customHeight="1" outlineLevel="1" x14ac:dyDescent="0.35">
      <c r="A33" s="116"/>
      <c r="B33" s="9" t="s">
        <v>4</v>
      </c>
      <c r="C33" s="11" t="s">
        <v>56</v>
      </c>
      <c r="D33" s="9" t="s">
        <v>40</v>
      </c>
      <c r="F33" s="35"/>
      <c r="G33" s="35"/>
      <c r="H33" s="35"/>
      <c r="I33" s="35">
        <f>$H$28/'Fixed data'!$C$7</f>
        <v>-6.099555555555556E-3</v>
      </c>
      <c r="J33" s="35">
        <f>$H$28/'Fixed data'!$C$7</f>
        <v>-6.099555555555556E-3</v>
      </c>
      <c r="K33" s="35">
        <f>$H$28/'Fixed data'!$C$7</f>
        <v>-6.099555555555556E-3</v>
      </c>
      <c r="L33" s="35">
        <f>$H$28/'Fixed data'!$C$7</f>
        <v>-6.099555555555556E-3</v>
      </c>
      <c r="M33" s="35">
        <f>$H$28/'Fixed data'!$C$7</f>
        <v>-6.099555555555556E-3</v>
      </c>
      <c r="N33" s="35">
        <f>$H$28/'Fixed data'!$C$7</f>
        <v>-6.099555555555556E-3</v>
      </c>
      <c r="O33" s="35">
        <f>$H$28/'Fixed data'!$C$7</f>
        <v>-6.099555555555556E-3</v>
      </c>
      <c r="P33" s="35">
        <f>$H$28/'Fixed data'!$C$7</f>
        <v>-6.099555555555556E-3</v>
      </c>
      <c r="Q33" s="35">
        <f>$H$28/'Fixed data'!$C$7</f>
        <v>-6.099555555555556E-3</v>
      </c>
      <c r="R33" s="35">
        <f>$H$28/'Fixed data'!$C$7</f>
        <v>-6.099555555555556E-3</v>
      </c>
      <c r="S33" s="35">
        <f>$H$28/'Fixed data'!$C$7</f>
        <v>-6.099555555555556E-3</v>
      </c>
      <c r="T33" s="35">
        <f>$H$28/'Fixed data'!$C$7</f>
        <v>-6.099555555555556E-3</v>
      </c>
      <c r="U33" s="35">
        <f>$H$28/'Fixed data'!$C$7</f>
        <v>-6.099555555555556E-3</v>
      </c>
      <c r="V33" s="35">
        <f>$H$28/'Fixed data'!$C$7</f>
        <v>-6.099555555555556E-3</v>
      </c>
      <c r="W33" s="35">
        <f>$H$28/'Fixed data'!$C$7</f>
        <v>-6.099555555555556E-3</v>
      </c>
      <c r="X33" s="35">
        <f>$H$28/'Fixed data'!$C$7</f>
        <v>-6.099555555555556E-3</v>
      </c>
      <c r="Y33" s="35">
        <f>$H$28/'Fixed data'!$C$7</f>
        <v>-6.099555555555556E-3</v>
      </c>
      <c r="Z33" s="35">
        <f>$H$28/'Fixed data'!$C$7</f>
        <v>-6.099555555555556E-3</v>
      </c>
      <c r="AA33" s="35">
        <f>$H$28/'Fixed data'!$C$7</f>
        <v>-6.099555555555556E-3</v>
      </c>
      <c r="AB33" s="35">
        <f>$H$28/'Fixed data'!$C$7</f>
        <v>-6.099555555555556E-3</v>
      </c>
      <c r="AC33" s="35">
        <f>$H$28/'Fixed data'!$C$7</f>
        <v>-6.099555555555556E-3</v>
      </c>
      <c r="AD33" s="35">
        <f>$H$28/'Fixed data'!$C$7</f>
        <v>-6.099555555555556E-3</v>
      </c>
      <c r="AE33" s="35">
        <f>$H$28/'Fixed data'!$C$7</f>
        <v>-6.099555555555556E-3</v>
      </c>
      <c r="AF33" s="35">
        <f>$H$28/'Fixed data'!$C$7</f>
        <v>-6.099555555555556E-3</v>
      </c>
      <c r="AG33" s="35">
        <f>$H$28/'Fixed data'!$C$7</f>
        <v>-6.099555555555556E-3</v>
      </c>
      <c r="AH33" s="35">
        <f>$H$28/'Fixed data'!$C$7</f>
        <v>-6.099555555555556E-3</v>
      </c>
      <c r="AI33" s="35">
        <f>$H$28/'Fixed data'!$C$7</f>
        <v>-6.099555555555556E-3</v>
      </c>
      <c r="AJ33" s="35">
        <f>$H$28/'Fixed data'!$C$7</f>
        <v>-6.099555555555556E-3</v>
      </c>
      <c r="AK33" s="35">
        <f>$H$28/'Fixed data'!$C$7</f>
        <v>-6.099555555555556E-3</v>
      </c>
      <c r="AL33" s="35">
        <f>$H$28/'Fixed data'!$C$7</f>
        <v>-6.099555555555556E-3</v>
      </c>
      <c r="AM33" s="35">
        <f>$H$28/'Fixed data'!$C$7</f>
        <v>-6.099555555555556E-3</v>
      </c>
      <c r="AN33" s="35">
        <f>$H$28/'Fixed data'!$C$7</f>
        <v>-6.099555555555556E-3</v>
      </c>
      <c r="AO33" s="35">
        <f>$H$28/'Fixed data'!$C$7</f>
        <v>-6.099555555555556E-3</v>
      </c>
      <c r="AP33" s="35">
        <f>$H$28/'Fixed data'!$C$7</f>
        <v>-6.099555555555556E-3</v>
      </c>
      <c r="AQ33" s="35">
        <f>$H$28/'Fixed data'!$C$7</f>
        <v>-6.099555555555556E-3</v>
      </c>
      <c r="AR33" s="35">
        <f>$H$28/'Fixed data'!$C$7</f>
        <v>-6.099555555555556E-3</v>
      </c>
      <c r="AS33" s="35">
        <f>$H$28/'Fixed data'!$C$7</f>
        <v>-6.099555555555556E-3</v>
      </c>
      <c r="AT33" s="35">
        <f>$H$28/'Fixed data'!$C$7</f>
        <v>-6.099555555555556E-3</v>
      </c>
      <c r="AU33" s="35">
        <f>$H$28/'Fixed data'!$C$7</f>
        <v>-6.099555555555556E-3</v>
      </c>
      <c r="AV33" s="35">
        <f>$H$28/'Fixed data'!$C$7</f>
        <v>-6.099555555555556E-3</v>
      </c>
      <c r="AW33" s="35">
        <f>$H$28/'Fixed data'!$C$7</f>
        <v>-6.099555555555556E-3</v>
      </c>
      <c r="AX33" s="35">
        <f>$H$28/'Fixed data'!$C$7</f>
        <v>-6.099555555555556E-3</v>
      </c>
      <c r="AY33" s="35">
        <f>$H$28/'Fixed data'!$C$7</f>
        <v>-6.099555555555556E-3</v>
      </c>
      <c r="AZ33" s="35">
        <f>$H$28/'Fixed data'!$C$7</f>
        <v>-6.099555555555556E-3</v>
      </c>
      <c r="BA33" s="35">
        <f>$H$28/'Fixed data'!$C$7</f>
        <v>-6.099555555555556E-3</v>
      </c>
      <c r="BB33" s="35"/>
      <c r="BC33" s="35"/>
      <c r="BD33" s="35"/>
    </row>
    <row r="34" spans="1:57" ht="16.5" hidden="1" customHeight="1" outlineLevel="1" x14ac:dyDescent="0.35">
      <c r="A34" s="116"/>
      <c r="B34" s="9" t="s">
        <v>5</v>
      </c>
      <c r="C34" s="11" t="s">
        <v>57</v>
      </c>
      <c r="D34" s="9" t="s">
        <v>40</v>
      </c>
      <c r="F34" s="35"/>
      <c r="G34" s="35"/>
      <c r="H34" s="35"/>
      <c r="I34" s="35"/>
      <c r="J34" s="35">
        <f>$I$28/'Fixed data'!$C$7</f>
        <v>-1.0636444444444441E-2</v>
      </c>
      <c r="K34" s="35">
        <f>$I$28/'Fixed data'!$C$7</f>
        <v>-1.0636444444444441E-2</v>
      </c>
      <c r="L34" s="35">
        <f>$I$28/'Fixed data'!$C$7</f>
        <v>-1.0636444444444441E-2</v>
      </c>
      <c r="M34" s="35">
        <f>$I$28/'Fixed data'!$C$7</f>
        <v>-1.0636444444444441E-2</v>
      </c>
      <c r="N34" s="35">
        <f>$I$28/'Fixed data'!$C$7</f>
        <v>-1.0636444444444441E-2</v>
      </c>
      <c r="O34" s="35">
        <f>$I$28/'Fixed data'!$C$7</f>
        <v>-1.0636444444444441E-2</v>
      </c>
      <c r="P34" s="35">
        <f>$I$28/'Fixed data'!$C$7</f>
        <v>-1.0636444444444441E-2</v>
      </c>
      <c r="Q34" s="35">
        <f>$I$28/'Fixed data'!$C$7</f>
        <v>-1.0636444444444441E-2</v>
      </c>
      <c r="R34" s="35">
        <f>$I$28/'Fixed data'!$C$7</f>
        <v>-1.0636444444444441E-2</v>
      </c>
      <c r="S34" s="35">
        <f>$I$28/'Fixed data'!$C$7</f>
        <v>-1.0636444444444441E-2</v>
      </c>
      <c r="T34" s="35">
        <f>$I$28/'Fixed data'!$C$7</f>
        <v>-1.0636444444444441E-2</v>
      </c>
      <c r="U34" s="35">
        <f>$I$28/'Fixed data'!$C$7</f>
        <v>-1.0636444444444441E-2</v>
      </c>
      <c r="V34" s="35">
        <f>$I$28/'Fixed data'!$C$7</f>
        <v>-1.0636444444444441E-2</v>
      </c>
      <c r="W34" s="35">
        <f>$I$28/'Fixed data'!$C$7</f>
        <v>-1.0636444444444441E-2</v>
      </c>
      <c r="X34" s="35">
        <f>$I$28/'Fixed data'!$C$7</f>
        <v>-1.0636444444444441E-2</v>
      </c>
      <c r="Y34" s="35">
        <f>$I$28/'Fixed data'!$C$7</f>
        <v>-1.0636444444444441E-2</v>
      </c>
      <c r="Z34" s="35">
        <f>$I$28/'Fixed data'!$C$7</f>
        <v>-1.0636444444444441E-2</v>
      </c>
      <c r="AA34" s="35">
        <f>$I$28/'Fixed data'!$C$7</f>
        <v>-1.0636444444444441E-2</v>
      </c>
      <c r="AB34" s="35">
        <f>$I$28/'Fixed data'!$C$7</f>
        <v>-1.0636444444444441E-2</v>
      </c>
      <c r="AC34" s="35">
        <f>$I$28/'Fixed data'!$C$7</f>
        <v>-1.0636444444444441E-2</v>
      </c>
      <c r="AD34" s="35">
        <f>$I$28/'Fixed data'!$C$7</f>
        <v>-1.0636444444444441E-2</v>
      </c>
      <c r="AE34" s="35">
        <f>$I$28/'Fixed data'!$C$7</f>
        <v>-1.0636444444444441E-2</v>
      </c>
      <c r="AF34" s="35">
        <f>$I$28/'Fixed data'!$C$7</f>
        <v>-1.0636444444444441E-2</v>
      </c>
      <c r="AG34" s="35">
        <f>$I$28/'Fixed data'!$C$7</f>
        <v>-1.0636444444444441E-2</v>
      </c>
      <c r="AH34" s="35">
        <f>$I$28/'Fixed data'!$C$7</f>
        <v>-1.0636444444444441E-2</v>
      </c>
      <c r="AI34" s="35">
        <f>$I$28/'Fixed data'!$C$7</f>
        <v>-1.0636444444444441E-2</v>
      </c>
      <c r="AJ34" s="35">
        <f>$I$28/'Fixed data'!$C$7</f>
        <v>-1.0636444444444441E-2</v>
      </c>
      <c r="AK34" s="35">
        <f>$I$28/'Fixed data'!$C$7</f>
        <v>-1.0636444444444441E-2</v>
      </c>
      <c r="AL34" s="35">
        <f>$I$28/'Fixed data'!$C$7</f>
        <v>-1.0636444444444441E-2</v>
      </c>
      <c r="AM34" s="35">
        <f>$I$28/'Fixed data'!$C$7</f>
        <v>-1.0636444444444441E-2</v>
      </c>
      <c r="AN34" s="35">
        <f>$I$28/'Fixed data'!$C$7</f>
        <v>-1.0636444444444441E-2</v>
      </c>
      <c r="AO34" s="35">
        <f>$I$28/'Fixed data'!$C$7</f>
        <v>-1.0636444444444441E-2</v>
      </c>
      <c r="AP34" s="35">
        <f>$I$28/'Fixed data'!$C$7</f>
        <v>-1.0636444444444441E-2</v>
      </c>
      <c r="AQ34" s="35">
        <f>$I$28/'Fixed data'!$C$7</f>
        <v>-1.0636444444444441E-2</v>
      </c>
      <c r="AR34" s="35">
        <f>$I$28/'Fixed data'!$C$7</f>
        <v>-1.0636444444444441E-2</v>
      </c>
      <c r="AS34" s="35">
        <f>$I$28/'Fixed data'!$C$7</f>
        <v>-1.0636444444444441E-2</v>
      </c>
      <c r="AT34" s="35">
        <f>$I$28/'Fixed data'!$C$7</f>
        <v>-1.0636444444444441E-2</v>
      </c>
      <c r="AU34" s="35">
        <f>$I$28/'Fixed data'!$C$7</f>
        <v>-1.0636444444444441E-2</v>
      </c>
      <c r="AV34" s="35">
        <f>$I$28/'Fixed data'!$C$7</f>
        <v>-1.0636444444444441E-2</v>
      </c>
      <c r="AW34" s="35">
        <f>$I$28/'Fixed data'!$C$7</f>
        <v>-1.0636444444444441E-2</v>
      </c>
      <c r="AX34" s="35">
        <f>$I$28/'Fixed data'!$C$7</f>
        <v>-1.0636444444444441E-2</v>
      </c>
      <c r="AY34" s="35">
        <f>$I$28/'Fixed data'!$C$7</f>
        <v>-1.0636444444444441E-2</v>
      </c>
      <c r="AZ34" s="35">
        <f>$I$28/'Fixed data'!$C$7</f>
        <v>-1.0636444444444441E-2</v>
      </c>
      <c r="BA34" s="35">
        <f>$I$28/'Fixed data'!$C$7</f>
        <v>-1.0636444444444441E-2</v>
      </c>
      <c r="BB34" s="35">
        <f>$I$28/'Fixed data'!$C$7</f>
        <v>-1.0636444444444441E-2</v>
      </c>
      <c r="BC34" s="35"/>
      <c r="BD34" s="35"/>
    </row>
    <row r="35" spans="1:57" ht="16.5" hidden="1" customHeight="1" outlineLevel="1" x14ac:dyDescent="0.35">
      <c r="A35" s="116"/>
      <c r="B35" s="9" t="s">
        <v>6</v>
      </c>
      <c r="C35" s="11" t="s">
        <v>58</v>
      </c>
      <c r="D35" s="9" t="s">
        <v>40</v>
      </c>
      <c r="F35" s="35"/>
      <c r="G35" s="35"/>
      <c r="H35" s="35"/>
      <c r="I35" s="35"/>
      <c r="J35" s="35"/>
      <c r="K35" s="35">
        <f>$J$28/'Fixed data'!$C$7</f>
        <v>-1.1111111111111152E-3</v>
      </c>
      <c r="L35" s="35">
        <f>$J$28/'Fixed data'!$C$7</f>
        <v>-1.1111111111111152E-3</v>
      </c>
      <c r="M35" s="35">
        <f>$J$28/'Fixed data'!$C$7</f>
        <v>-1.1111111111111152E-3</v>
      </c>
      <c r="N35" s="35">
        <f>$J$28/'Fixed data'!$C$7</f>
        <v>-1.1111111111111152E-3</v>
      </c>
      <c r="O35" s="35">
        <f>$J$28/'Fixed data'!$C$7</f>
        <v>-1.1111111111111152E-3</v>
      </c>
      <c r="P35" s="35">
        <f>$J$28/'Fixed data'!$C$7</f>
        <v>-1.1111111111111152E-3</v>
      </c>
      <c r="Q35" s="35">
        <f>$J$28/'Fixed data'!$C$7</f>
        <v>-1.1111111111111152E-3</v>
      </c>
      <c r="R35" s="35">
        <f>$J$28/'Fixed data'!$C$7</f>
        <v>-1.1111111111111152E-3</v>
      </c>
      <c r="S35" s="35">
        <f>$J$28/'Fixed data'!$C$7</f>
        <v>-1.1111111111111152E-3</v>
      </c>
      <c r="T35" s="35">
        <f>$J$28/'Fixed data'!$C$7</f>
        <v>-1.1111111111111152E-3</v>
      </c>
      <c r="U35" s="35">
        <f>$J$28/'Fixed data'!$C$7</f>
        <v>-1.1111111111111152E-3</v>
      </c>
      <c r="V35" s="35">
        <f>$J$28/'Fixed data'!$C$7</f>
        <v>-1.1111111111111152E-3</v>
      </c>
      <c r="W35" s="35">
        <f>$J$28/'Fixed data'!$C$7</f>
        <v>-1.1111111111111152E-3</v>
      </c>
      <c r="X35" s="35">
        <f>$J$28/'Fixed data'!$C$7</f>
        <v>-1.1111111111111152E-3</v>
      </c>
      <c r="Y35" s="35">
        <f>$J$28/'Fixed data'!$C$7</f>
        <v>-1.1111111111111152E-3</v>
      </c>
      <c r="Z35" s="35">
        <f>$J$28/'Fixed data'!$C$7</f>
        <v>-1.1111111111111152E-3</v>
      </c>
      <c r="AA35" s="35">
        <f>$J$28/'Fixed data'!$C$7</f>
        <v>-1.1111111111111152E-3</v>
      </c>
      <c r="AB35" s="35">
        <f>$J$28/'Fixed data'!$C$7</f>
        <v>-1.1111111111111152E-3</v>
      </c>
      <c r="AC35" s="35">
        <f>$J$28/'Fixed data'!$C$7</f>
        <v>-1.1111111111111152E-3</v>
      </c>
      <c r="AD35" s="35">
        <f>$J$28/'Fixed data'!$C$7</f>
        <v>-1.1111111111111152E-3</v>
      </c>
      <c r="AE35" s="35">
        <f>$J$28/'Fixed data'!$C$7</f>
        <v>-1.1111111111111152E-3</v>
      </c>
      <c r="AF35" s="35">
        <f>$J$28/'Fixed data'!$C$7</f>
        <v>-1.1111111111111152E-3</v>
      </c>
      <c r="AG35" s="35">
        <f>$J$28/'Fixed data'!$C$7</f>
        <v>-1.1111111111111152E-3</v>
      </c>
      <c r="AH35" s="35">
        <f>$J$28/'Fixed data'!$C$7</f>
        <v>-1.1111111111111152E-3</v>
      </c>
      <c r="AI35" s="35">
        <f>$J$28/'Fixed data'!$C$7</f>
        <v>-1.1111111111111152E-3</v>
      </c>
      <c r="AJ35" s="35">
        <f>$J$28/'Fixed data'!$C$7</f>
        <v>-1.1111111111111152E-3</v>
      </c>
      <c r="AK35" s="35">
        <f>$J$28/'Fixed data'!$C$7</f>
        <v>-1.1111111111111152E-3</v>
      </c>
      <c r="AL35" s="35">
        <f>$J$28/'Fixed data'!$C$7</f>
        <v>-1.1111111111111152E-3</v>
      </c>
      <c r="AM35" s="35">
        <f>$J$28/'Fixed data'!$C$7</f>
        <v>-1.1111111111111152E-3</v>
      </c>
      <c r="AN35" s="35">
        <f>$J$28/'Fixed data'!$C$7</f>
        <v>-1.1111111111111152E-3</v>
      </c>
      <c r="AO35" s="35">
        <f>$J$28/'Fixed data'!$C$7</f>
        <v>-1.1111111111111152E-3</v>
      </c>
      <c r="AP35" s="35">
        <f>$J$28/'Fixed data'!$C$7</f>
        <v>-1.1111111111111152E-3</v>
      </c>
      <c r="AQ35" s="35">
        <f>$J$28/'Fixed data'!$C$7</f>
        <v>-1.1111111111111152E-3</v>
      </c>
      <c r="AR35" s="35">
        <f>$J$28/'Fixed data'!$C$7</f>
        <v>-1.1111111111111152E-3</v>
      </c>
      <c r="AS35" s="35">
        <f>$J$28/'Fixed data'!$C$7</f>
        <v>-1.1111111111111152E-3</v>
      </c>
      <c r="AT35" s="35">
        <f>$J$28/'Fixed data'!$C$7</f>
        <v>-1.1111111111111152E-3</v>
      </c>
      <c r="AU35" s="35">
        <f>$J$28/'Fixed data'!$C$7</f>
        <v>-1.1111111111111152E-3</v>
      </c>
      <c r="AV35" s="35">
        <f>$J$28/'Fixed data'!$C$7</f>
        <v>-1.1111111111111152E-3</v>
      </c>
      <c r="AW35" s="35">
        <f>$J$28/'Fixed data'!$C$7</f>
        <v>-1.1111111111111152E-3</v>
      </c>
      <c r="AX35" s="35">
        <f>$J$28/'Fixed data'!$C$7</f>
        <v>-1.1111111111111152E-3</v>
      </c>
      <c r="AY35" s="35">
        <f>$J$28/'Fixed data'!$C$7</f>
        <v>-1.1111111111111152E-3</v>
      </c>
      <c r="AZ35" s="35">
        <f>$J$28/'Fixed data'!$C$7</f>
        <v>-1.1111111111111152E-3</v>
      </c>
      <c r="BA35" s="35">
        <f>$J$28/'Fixed data'!$C$7</f>
        <v>-1.1111111111111152E-3</v>
      </c>
      <c r="BB35" s="35">
        <f>$J$28/'Fixed data'!$C$7</f>
        <v>-1.1111111111111152E-3</v>
      </c>
      <c r="BC35" s="35">
        <f>$J$28/'Fixed data'!$C$7</f>
        <v>-1.1111111111111152E-3</v>
      </c>
      <c r="BD35" s="35"/>
    </row>
    <row r="36" spans="1:57" ht="16.5" hidden="1" customHeight="1" outlineLevel="1" x14ac:dyDescent="0.35">
      <c r="A36" s="116"/>
      <c r="B36" s="9" t="s">
        <v>32</v>
      </c>
      <c r="C36" s="11" t="s">
        <v>59</v>
      </c>
      <c r="D36" s="9" t="s">
        <v>40</v>
      </c>
      <c r="F36" s="35"/>
      <c r="G36" s="35"/>
      <c r="H36" s="35"/>
      <c r="I36" s="35"/>
      <c r="J36" s="35"/>
      <c r="K36" s="35"/>
      <c r="L36" s="35">
        <f>$K$28/'Fixed data'!$C$7</f>
        <v>2.444444444444444E-3</v>
      </c>
      <c r="M36" s="35">
        <f>$K$28/'Fixed data'!$C$7</f>
        <v>2.444444444444444E-3</v>
      </c>
      <c r="N36" s="35">
        <f>$K$28/'Fixed data'!$C$7</f>
        <v>2.444444444444444E-3</v>
      </c>
      <c r="O36" s="35">
        <f>$K$28/'Fixed data'!$C$7</f>
        <v>2.444444444444444E-3</v>
      </c>
      <c r="P36" s="35">
        <f>$K$28/'Fixed data'!$C$7</f>
        <v>2.444444444444444E-3</v>
      </c>
      <c r="Q36" s="35">
        <f>$K$28/'Fixed data'!$C$7</f>
        <v>2.444444444444444E-3</v>
      </c>
      <c r="R36" s="35">
        <f>$K$28/'Fixed data'!$C$7</f>
        <v>2.444444444444444E-3</v>
      </c>
      <c r="S36" s="35">
        <f>$K$28/'Fixed data'!$C$7</f>
        <v>2.444444444444444E-3</v>
      </c>
      <c r="T36" s="35">
        <f>$K$28/'Fixed data'!$C$7</f>
        <v>2.444444444444444E-3</v>
      </c>
      <c r="U36" s="35">
        <f>$K$28/'Fixed data'!$C$7</f>
        <v>2.444444444444444E-3</v>
      </c>
      <c r="V36" s="35">
        <f>$K$28/'Fixed data'!$C$7</f>
        <v>2.444444444444444E-3</v>
      </c>
      <c r="W36" s="35">
        <f>$K$28/'Fixed data'!$C$7</f>
        <v>2.444444444444444E-3</v>
      </c>
      <c r="X36" s="35">
        <f>$K$28/'Fixed data'!$C$7</f>
        <v>2.444444444444444E-3</v>
      </c>
      <c r="Y36" s="35">
        <f>$K$28/'Fixed data'!$C$7</f>
        <v>2.444444444444444E-3</v>
      </c>
      <c r="Z36" s="35">
        <f>$K$28/'Fixed data'!$C$7</f>
        <v>2.444444444444444E-3</v>
      </c>
      <c r="AA36" s="35">
        <f>$K$28/'Fixed data'!$C$7</f>
        <v>2.444444444444444E-3</v>
      </c>
      <c r="AB36" s="35">
        <f>$K$28/'Fixed data'!$C$7</f>
        <v>2.444444444444444E-3</v>
      </c>
      <c r="AC36" s="35">
        <f>$K$28/'Fixed data'!$C$7</f>
        <v>2.444444444444444E-3</v>
      </c>
      <c r="AD36" s="35">
        <f>$K$28/'Fixed data'!$C$7</f>
        <v>2.444444444444444E-3</v>
      </c>
      <c r="AE36" s="35">
        <f>$K$28/'Fixed data'!$C$7</f>
        <v>2.444444444444444E-3</v>
      </c>
      <c r="AF36" s="35">
        <f>$K$28/'Fixed data'!$C$7</f>
        <v>2.444444444444444E-3</v>
      </c>
      <c r="AG36" s="35">
        <f>$K$28/'Fixed data'!$C$7</f>
        <v>2.444444444444444E-3</v>
      </c>
      <c r="AH36" s="35">
        <f>$K$28/'Fixed data'!$C$7</f>
        <v>2.444444444444444E-3</v>
      </c>
      <c r="AI36" s="35">
        <f>$K$28/'Fixed data'!$C$7</f>
        <v>2.444444444444444E-3</v>
      </c>
      <c r="AJ36" s="35">
        <f>$K$28/'Fixed data'!$C$7</f>
        <v>2.444444444444444E-3</v>
      </c>
      <c r="AK36" s="35">
        <f>$K$28/'Fixed data'!$C$7</f>
        <v>2.444444444444444E-3</v>
      </c>
      <c r="AL36" s="35">
        <f>$K$28/'Fixed data'!$C$7</f>
        <v>2.444444444444444E-3</v>
      </c>
      <c r="AM36" s="35">
        <f>$K$28/'Fixed data'!$C$7</f>
        <v>2.444444444444444E-3</v>
      </c>
      <c r="AN36" s="35">
        <f>$K$28/'Fixed data'!$C$7</f>
        <v>2.444444444444444E-3</v>
      </c>
      <c r="AO36" s="35">
        <f>$K$28/'Fixed data'!$C$7</f>
        <v>2.444444444444444E-3</v>
      </c>
      <c r="AP36" s="35">
        <f>$K$28/'Fixed data'!$C$7</f>
        <v>2.444444444444444E-3</v>
      </c>
      <c r="AQ36" s="35">
        <f>$K$28/'Fixed data'!$C$7</f>
        <v>2.444444444444444E-3</v>
      </c>
      <c r="AR36" s="35">
        <f>$K$28/'Fixed data'!$C$7</f>
        <v>2.444444444444444E-3</v>
      </c>
      <c r="AS36" s="35">
        <f>$K$28/'Fixed data'!$C$7</f>
        <v>2.444444444444444E-3</v>
      </c>
      <c r="AT36" s="35">
        <f>$K$28/'Fixed data'!$C$7</f>
        <v>2.444444444444444E-3</v>
      </c>
      <c r="AU36" s="35">
        <f>$K$28/'Fixed data'!$C$7</f>
        <v>2.444444444444444E-3</v>
      </c>
      <c r="AV36" s="35">
        <f>$K$28/'Fixed data'!$C$7</f>
        <v>2.444444444444444E-3</v>
      </c>
      <c r="AW36" s="35">
        <f>$K$28/'Fixed data'!$C$7</f>
        <v>2.444444444444444E-3</v>
      </c>
      <c r="AX36" s="35">
        <f>$K$28/'Fixed data'!$C$7</f>
        <v>2.444444444444444E-3</v>
      </c>
      <c r="AY36" s="35">
        <f>$K$28/'Fixed data'!$C$7</f>
        <v>2.444444444444444E-3</v>
      </c>
      <c r="AZ36" s="35">
        <f>$K$28/'Fixed data'!$C$7</f>
        <v>2.444444444444444E-3</v>
      </c>
      <c r="BA36" s="35">
        <f>$K$28/'Fixed data'!$C$7</f>
        <v>2.444444444444444E-3</v>
      </c>
      <c r="BB36" s="35">
        <f>$K$28/'Fixed data'!$C$7</f>
        <v>2.444444444444444E-3</v>
      </c>
      <c r="BC36" s="35">
        <f>$K$28/'Fixed data'!$C$7</f>
        <v>2.444444444444444E-3</v>
      </c>
      <c r="BD36" s="35">
        <f>$K$28/'Fixed data'!$C$7</f>
        <v>2.444444444444444E-3</v>
      </c>
    </row>
    <row r="37" spans="1:57" ht="16.5" hidden="1" customHeight="1" outlineLevel="1" x14ac:dyDescent="0.35">
      <c r="A37" s="116"/>
      <c r="B37" s="9" t="s">
        <v>33</v>
      </c>
      <c r="C37" s="11" t="s">
        <v>60</v>
      </c>
      <c r="D37" s="9" t="s">
        <v>40</v>
      </c>
      <c r="F37" s="35"/>
      <c r="G37" s="35"/>
      <c r="H37" s="35"/>
      <c r="I37" s="35"/>
      <c r="J37" s="35"/>
      <c r="K37" s="35"/>
      <c r="L37" s="35"/>
      <c r="M37" s="35">
        <f>$L$28/'Fixed data'!$C$7</f>
        <v>4.577777777777783E-3</v>
      </c>
      <c r="N37" s="35">
        <f>$L$28/'Fixed data'!$C$7</f>
        <v>4.577777777777783E-3</v>
      </c>
      <c r="O37" s="35">
        <f>$L$28/'Fixed data'!$C$7</f>
        <v>4.577777777777783E-3</v>
      </c>
      <c r="P37" s="35">
        <f>$L$28/'Fixed data'!$C$7</f>
        <v>4.577777777777783E-3</v>
      </c>
      <c r="Q37" s="35">
        <f>$L$28/'Fixed data'!$C$7</f>
        <v>4.577777777777783E-3</v>
      </c>
      <c r="R37" s="35">
        <f>$L$28/'Fixed data'!$C$7</f>
        <v>4.577777777777783E-3</v>
      </c>
      <c r="S37" s="35">
        <f>$L$28/'Fixed data'!$C$7</f>
        <v>4.577777777777783E-3</v>
      </c>
      <c r="T37" s="35">
        <f>$L$28/'Fixed data'!$C$7</f>
        <v>4.577777777777783E-3</v>
      </c>
      <c r="U37" s="35">
        <f>$L$28/'Fixed data'!$C$7</f>
        <v>4.577777777777783E-3</v>
      </c>
      <c r="V37" s="35">
        <f>$L$28/'Fixed data'!$C$7</f>
        <v>4.577777777777783E-3</v>
      </c>
      <c r="W37" s="35">
        <f>$L$28/'Fixed data'!$C$7</f>
        <v>4.577777777777783E-3</v>
      </c>
      <c r="X37" s="35">
        <f>$L$28/'Fixed data'!$C$7</f>
        <v>4.577777777777783E-3</v>
      </c>
      <c r="Y37" s="35">
        <f>$L$28/'Fixed data'!$C$7</f>
        <v>4.577777777777783E-3</v>
      </c>
      <c r="Z37" s="35">
        <f>$L$28/'Fixed data'!$C$7</f>
        <v>4.577777777777783E-3</v>
      </c>
      <c r="AA37" s="35">
        <f>$L$28/'Fixed data'!$C$7</f>
        <v>4.577777777777783E-3</v>
      </c>
      <c r="AB37" s="35">
        <f>$L$28/'Fixed data'!$C$7</f>
        <v>4.577777777777783E-3</v>
      </c>
      <c r="AC37" s="35">
        <f>$L$28/'Fixed data'!$C$7</f>
        <v>4.577777777777783E-3</v>
      </c>
      <c r="AD37" s="35">
        <f>$L$28/'Fixed data'!$C$7</f>
        <v>4.577777777777783E-3</v>
      </c>
      <c r="AE37" s="35">
        <f>$L$28/'Fixed data'!$C$7</f>
        <v>4.577777777777783E-3</v>
      </c>
      <c r="AF37" s="35">
        <f>$L$28/'Fixed data'!$C$7</f>
        <v>4.577777777777783E-3</v>
      </c>
      <c r="AG37" s="35">
        <f>$L$28/'Fixed data'!$C$7</f>
        <v>4.577777777777783E-3</v>
      </c>
      <c r="AH37" s="35">
        <f>$L$28/'Fixed data'!$C$7</f>
        <v>4.577777777777783E-3</v>
      </c>
      <c r="AI37" s="35">
        <f>$L$28/'Fixed data'!$C$7</f>
        <v>4.577777777777783E-3</v>
      </c>
      <c r="AJ37" s="35">
        <f>$L$28/'Fixed data'!$C$7</f>
        <v>4.577777777777783E-3</v>
      </c>
      <c r="AK37" s="35">
        <f>$L$28/'Fixed data'!$C$7</f>
        <v>4.577777777777783E-3</v>
      </c>
      <c r="AL37" s="35">
        <f>$L$28/'Fixed data'!$C$7</f>
        <v>4.577777777777783E-3</v>
      </c>
      <c r="AM37" s="35">
        <f>$L$28/'Fixed data'!$C$7</f>
        <v>4.577777777777783E-3</v>
      </c>
      <c r="AN37" s="35">
        <f>$L$28/'Fixed data'!$C$7</f>
        <v>4.577777777777783E-3</v>
      </c>
      <c r="AO37" s="35">
        <f>$L$28/'Fixed data'!$C$7</f>
        <v>4.577777777777783E-3</v>
      </c>
      <c r="AP37" s="35">
        <f>$L$28/'Fixed data'!$C$7</f>
        <v>4.577777777777783E-3</v>
      </c>
      <c r="AQ37" s="35">
        <f>$L$28/'Fixed data'!$C$7</f>
        <v>4.577777777777783E-3</v>
      </c>
      <c r="AR37" s="35">
        <f>$L$28/'Fixed data'!$C$7</f>
        <v>4.577777777777783E-3</v>
      </c>
      <c r="AS37" s="35">
        <f>$L$28/'Fixed data'!$C$7</f>
        <v>4.577777777777783E-3</v>
      </c>
      <c r="AT37" s="35">
        <f>$L$28/'Fixed data'!$C$7</f>
        <v>4.577777777777783E-3</v>
      </c>
      <c r="AU37" s="35">
        <f>$L$28/'Fixed data'!$C$7</f>
        <v>4.577777777777783E-3</v>
      </c>
      <c r="AV37" s="35">
        <f>$L$28/'Fixed data'!$C$7</f>
        <v>4.577777777777783E-3</v>
      </c>
      <c r="AW37" s="35">
        <f>$L$28/'Fixed data'!$C$7</f>
        <v>4.577777777777783E-3</v>
      </c>
      <c r="AX37" s="35">
        <f>$L$28/'Fixed data'!$C$7</f>
        <v>4.577777777777783E-3</v>
      </c>
      <c r="AY37" s="35">
        <f>$L$28/'Fixed data'!$C$7</f>
        <v>4.577777777777783E-3</v>
      </c>
      <c r="AZ37" s="35">
        <f>$L$28/'Fixed data'!$C$7</f>
        <v>4.577777777777783E-3</v>
      </c>
      <c r="BA37" s="35">
        <f>$L$28/'Fixed data'!$C$7</f>
        <v>4.577777777777783E-3</v>
      </c>
      <c r="BB37" s="35">
        <f>$L$28/'Fixed data'!$C$7</f>
        <v>4.577777777777783E-3</v>
      </c>
      <c r="BC37" s="35">
        <f>$L$28/'Fixed data'!$C$7</f>
        <v>4.577777777777783E-3</v>
      </c>
      <c r="BD37" s="35">
        <f>$L$28/'Fixed data'!$C$7</f>
        <v>4.577777777777783E-3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5.0400000000000019E-3</v>
      </c>
      <c r="O38" s="35">
        <f>$M$28/'Fixed data'!$C$7</f>
        <v>5.0400000000000019E-3</v>
      </c>
      <c r="P38" s="35">
        <f>$M$28/'Fixed data'!$C$7</f>
        <v>5.0400000000000019E-3</v>
      </c>
      <c r="Q38" s="35">
        <f>$M$28/'Fixed data'!$C$7</f>
        <v>5.0400000000000019E-3</v>
      </c>
      <c r="R38" s="35">
        <f>$M$28/'Fixed data'!$C$7</f>
        <v>5.0400000000000019E-3</v>
      </c>
      <c r="S38" s="35">
        <f>$M$28/'Fixed data'!$C$7</f>
        <v>5.0400000000000019E-3</v>
      </c>
      <c r="T38" s="35">
        <f>$M$28/'Fixed data'!$C$7</f>
        <v>5.0400000000000019E-3</v>
      </c>
      <c r="U38" s="35">
        <f>$M$28/'Fixed data'!$C$7</f>
        <v>5.0400000000000019E-3</v>
      </c>
      <c r="V38" s="35">
        <f>$M$28/'Fixed data'!$C$7</f>
        <v>5.0400000000000019E-3</v>
      </c>
      <c r="W38" s="35">
        <f>$M$28/'Fixed data'!$C$7</f>
        <v>5.0400000000000019E-3</v>
      </c>
      <c r="X38" s="35">
        <f>$M$28/'Fixed data'!$C$7</f>
        <v>5.0400000000000019E-3</v>
      </c>
      <c r="Y38" s="35">
        <f>$M$28/'Fixed data'!$C$7</f>
        <v>5.0400000000000019E-3</v>
      </c>
      <c r="Z38" s="35">
        <f>$M$28/'Fixed data'!$C$7</f>
        <v>5.0400000000000019E-3</v>
      </c>
      <c r="AA38" s="35">
        <f>$M$28/'Fixed data'!$C$7</f>
        <v>5.0400000000000019E-3</v>
      </c>
      <c r="AB38" s="35">
        <f>$M$28/'Fixed data'!$C$7</f>
        <v>5.0400000000000019E-3</v>
      </c>
      <c r="AC38" s="35">
        <f>$M$28/'Fixed data'!$C$7</f>
        <v>5.0400000000000019E-3</v>
      </c>
      <c r="AD38" s="35">
        <f>$M$28/'Fixed data'!$C$7</f>
        <v>5.0400000000000019E-3</v>
      </c>
      <c r="AE38" s="35">
        <f>$M$28/'Fixed data'!$C$7</f>
        <v>5.0400000000000019E-3</v>
      </c>
      <c r="AF38" s="35">
        <f>$M$28/'Fixed data'!$C$7</f>
        <v>5.0400000000000019E-3</v>
      </c>
      <c r="AG38" s="35">
        <f>$M$28/'Fixed data'!$C$7</f>
        <v>5.0400000000000019E-3</v>
      </c>
      <c r="AH38" s="35">
        <f>$M$28/'Fixed data'!$C$7</f>
        <v>5.0400000000000019E-3</v>
      </c>
      <c r="AI38" s="35">
        <f>$M$28/'Fixed data'!$C$7</f>
        <v>5.0400000000000019E-3</v>
      </c>
      <c r="AJ38" s="35">
        <f>$M$28/'Fixed data'!$C$7</f>
        <v>5.0400000000000019E-3</v>
      </c>
      <c r="AK38" s="35">
        <f>$M$28/'Fixed data'!$C$7</f>
        <v>5.0400000000000019E-3</v>
      </c>
      <c r="AL38" s="35">
        <f>$M$28/'Fixed data'!$C$7</f>
        <v>5.0400000000000019E-3</v>
      </c>
      <c r="AM38" s="35">
        <f>$M$28/'Fixed data'!$C$7</f>
        <v>5.0400000000000019E-3</v>
      </c>
      <c r="AN38" s="35">
        <f>$M$28/'Fixed data'!$C$7</f>
        <v>5.0400000000000019E-3</v>
      </c>
      <c r="AO38" s="35">
        <f>$M$28/'Fixed data'!$C$7</f>
        <v>5.0400000000000019E-3</v>
      </c>
      <c r="AP38" s="35">
        <f>$M$28/'Fixed data'!$C$7</f>
        <v>5.0400000000000019E-3</v>
      </c>
      <c r="AQ38" s="35">
        <f>$M$28/'Fixed data'!$C$7</f>
        <v>5.0400000000000019E-3</v>
      </c>
      <c r="AR38" s="35">
        <f>$M$28/'Fixed data'!$C$7</f>
        <v>5.0400000000000019E-3</v>
      </c>
      <c r="AS38" s="35">
        <f>$M$28/'Fixed data'!$C$7</f>
        <v>5.0400000000000019E-3</v>
      </c>
      <c r="AT38" s="35">
        <f>$M$28/'Fixed data'!$C$7</f>
        <v>5.0400000000000019E-3</v>
      </c>
      <c r="AU38" s="35">
        <f>$M$28/'Fixed data'!$C$7</f>
        <v>5.0400000000000019E-3</v>
      </c>
      <c r="AV38" s="35">
        <f>$M$28/'Fixed data'!$C$7</f>
        <v>5.0400000000000019E-3</v>
      </c>
      <c r="AW38" s="35">
        <f>$M$28/'Fixed data'!$C$7</f>
        <v>5.0400000000000019E-3</v>
      </c>
      <c r="AX38" s="35">
        <f>$M$28/'Fixed data'!$C$7</f>
        <v>5.0400000000000019E-3</v>
      </c>
      <c r="AY38" s="35">
        <f>$M$28/'Fixed data'!$C$7</f>
        <v>5.0400000000000019E-3</v>
      </c>
      <c r="AZ38" s="35">
        <f>$M$28/'Fixed data'!$C$7</f>
        <v>5.0400000000000019E-3</v>
      </c>
      <c r="BA38" s="35">
        <f>$M$28/'Fixed data'!$C$7</f>
        <v>5.0400000000000019E-3</v>
      </c>
      <c r="BB38" s="35">
        <f>$M$28/'Fixed data'!$C$7</f>
        <v>5.0400000000000019E-3</v>
      </c>
      <c r="BC38" s="35">
        <f>$M$28/'Fixed data'!$C$7</f>
        <v>5.0400000000000019E-3</v>
      </c>
      <c r="BD38" s="35">
        <f>$M$28/'Fixed data'!$C$7</f>
        <v>5.0400000000000019E-3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5.5253333333333404E-3</v>
      </c>
      <c r="P39" s="35">
        <f>$N$28/'Fixed data'!$C$7</f>
        <v>5.5253333333333404E-3</v>
      </c>
      <c r="Q39" s="35">
        <f>$N$28/'Fixed data'!$C$7</f>
        <v>5.5253333333333404E-3</v>
      </c>
      <c r="R39" s="35">
        <f>$N$28/'Fixed data'!$C$7</f>
        <v>5.5253333333333404E-3</v>
      </c>
      <c r="S39" s="35">
        <f>$N$28/'Fixed data'!$C$7</f>
        <v>5.5253333333333404E-3</v>
      </c>
      <c r="T39" s="35">
        <f>$N$28/'Fixed data'!$C$7</f>
        <v>5.5253333333333404E-3</v>
      </c>
      <c r="U39" s="35">
        <f>$N$28/'Fixed data'!$C$7</f>
        <v>5.5253333333333404E-3</v>
      </c>
      <c r="V39" s="35">
        <f>$N$28/'Fixed data'!$C$7</f>
        <v>5.5253333333333404E-3</v>
      </c>
      <c r="W39" s="35">
        <f>$N$28/'Fixed data'!$C$7</f>
        <v>5.5253333333333404E-3</v>
      </c>
      <c r="X39" s="35">
        <f>$N$28/'Fixed data'!$C$7</f>
        <v>5.5253333333333404E-3</v>
      </c>
      <c r="Y39" s="35">
        <f>$N$28/'Fixed data'!$C$7</f>
        <v>5.5253333333333404E-3</v>
      </c>
      <c r="Z39" s="35">
        <f>$N$28/'Fixed data'!$C$7</f>
        <v>5.5253333333333404E-3</v>
      </c>
      <c r="AA39" s="35">
        <f>$N$28/'Fixed data'!$C$7</f>
        <v>5.5253333333333404E-3</v>
      </c>
      <c r="AB39" s="35">
        <f>$N$28/'Fixed data'!$C$7</f>
        <v>5.5253333333333404E-3</v>
      </c>
      <c r="AC39" s="35">
        <f>$N$28/'Fixed data'!$C$7</f>
        <v>5.5253333333333404E-3</v>
      </c>
      <c r="AD39" s="35">
        <f>$N$28/'Fixed data'!$C$7</f>
        <v>5.5253333333333404E-3</v>
      </c>
      <c r="AE39" s="35">
        <f>$N$28/'Fixed data'!$C$7</f>
        <v>5.5253333333333404E-3</v>
      </c>
      <c r="AF39" s="35">
        <f>$N$28/'Fixed data'!$C$7</f>
        <v>5.5253333333333404E-3</v>
      </c>
      <c r="AG39" s="35">
        <f>$N$28/'Fixed data'!$C$7</f>
        <v>5.5253333333333404E-3</v>
      </c>
      <c r="AH39" s="35">
        <f>$N$28/'Fixed data'!$C$7</f>
        <v>5.5253333333333404E-3</v>
      </c>
      <c r="AI39" s="35">
        <f>$N$28/'Fixed data'!$C$7</f>
        <v>5.5253333333333404E-3</v>
      </c>
      <c r="AJ39" s="35">
        <f>$N$28/'Fixed data'!$C$7</f>
        <v>5.5253333333333404E-3</v>
      </c>
      <c r="AK39" s="35">
        <f>$N$28/'Fixed data'!$C$7</f>
        <v>5.5253333333333404E-3</v>
      </c>
      <c r="AL39" s="35">
        <f>$N$28/'Fixed data'!$C$7</f>
        <v>5.5253333333333404E-3</v>
      </c>
      <c r="AM39" s="35">
        <f>$N$28/'Fixed data'!$C$7</f>
        <v>5.5253333333333404E-3</v>
      </c>
      <c r="AN39" s="35">
        <f>$N$28/'Fixed data'!$C$7</f>
        <v>5.5253333333333404E-3</v>
      </c>
      <c r="AO39" s="35">
        <f>$N$28/'Fixed data'!$C$7</f>
        <v>5.5253333333333404E-3</v>
      </c>
      <c r="AP39" s="35">
        <f>$N$28/'Fixed data'!$C$7</f>
        <v>5.5253333333333404E-3</v>
      </c>
      <c r="AQ39" s="35">
        <f>$N$28/'Fixed data'!$C$7</f>
        <v>5.5253333333333404E-3</v>
      </c>
      <c r="AR39" s="35">
        <f>$N$28/'Fixed data'!$C$7</f>
        <v>5.5253333333333404E-3</v>
      </c>
      <c r="AS39" s="35">
        <f>$N$28/'Fixed data'!$C$7</f>
        <v>5.5253333333333404E-3</v>
      </c>
      <c r="AT39" s="35">
        <f>$N$28/'Fixed data'!$C$7</f>
        <v>5.5253333333333404E-3</v>
      </c>
      <c r="AU39" s="35">
        <f>$N$28/'Fixed data'!$C$7</f>
        <v>5.5253333333333404E-3</v>
      </c>
      <c r="AV39" s="35">
        <f>$N$28/'Fixed data'!$C$7</f>
        <v>5.5253333333333404E-3</v>
      </c>
      <c r="AW39" s="35">
        <f>$N$28/'Fixed data'!$C$7</f>
        <v>5.5253333333333404E-3</v>
      </c>
      <c r="AX39" s="35">
        <f>$N$28/'Fixed data'!$C$7</f>
        <v>5.5253333333333404E-3</v>
      </c>
      <c r="AY39" s="35">
        <f>$N$28/'Fixed data'!$C$7</f>
        <v>5.5253333333333404E-3</v>
      </c>
      <c r="AZ39" s="35">
        <f>$N$28/'Fixed data'!$C$7</f>
        <v>5.5253333333333404E-3</v>
      </c>
      <c r="BA39" s="35">
        <f>$N$28/'Fixed data'!$C$7</f>
        <v>5.5253333333333404E-3</v>
      </c>
      <c r="BB39" s="35">
        <f>$N$28/'Fixed data'!$C$7</f>
        <v>5.5253333333333404E-3</v>
      </c>
      <c r="BC39" s="35">
        <f>$N$28/'Fixed data'!$C$7</f>
        <v>5.5253333333333404E-3</v>
      </c>
      <c r="BD39" s="35">
        <f>$N$28/'Fixed data'!$C$7</f>
        <v>5.5253333333333404E-3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6.0349333333333437E-3</v>
      </c>
      <c r="Q40" s="35">
        <f>$O$28/'Fixed data'!$C$7</f>
        <v>6.0349333333333437E-3</v>
      </c>
      <c r="R40" s="35">
        <f>$O$28/'Fixed data'!$C$7</f>
        <v>6.0349333333333437E-3</v>
      </c>
      <c r="S40" s="35">
        <f>$O$28/'Fixed data'!$C$7</f>
        <v>6.0349333333333437E-3</v>
      </c>
      <c r="T40" s="35">
        <f>$O$28/'Fixed data'!$C$7</f>
        <v>6.0349333333333437E-3</v>
      </c>
      <c r="U40" s="35">
        <f>$O$28/'Fixed data'!$C$7</f>
        <v>6.0349333333333437E-3</v>
      </c>
      <c r="V40" s="35">
        <f>$O$28/'Fixed data'!$C$7</f>
        <v>6.0349333333333437E-3</v>
      </c>
      <c r="W40" s="35">
        <f>$O$28/'Fixed data'!$C$7</f>
        <v>6.0349333333333437E-3</v>
      </c>
      <c r="X40" s="35">
        <f>$O$28/'Fixed data'!$C$7</f>
        <v>6.0349333333333437E-3</v>
      </c>
      <c r="Y40" s="35">
        <f>$O$28/'Fixed data'!$C$7</f>
        <v>6.0349333333333437E-3</v>
      </c>
      <c r="Z40" s="35">
        <f>$O$28/'Fixed data'!$C$7</f>
        <v>6.0349333333333437E-3</v>
      </c>
      <c r="AA40" s="35">
        <f>$O$28/'Fixed data'!$C$7</f>
        <v>6.0349333333333437E-3</v>
      </c>
      <c r="AB40" s="35">
        <f>$O$28/'Fixed data'!$C$7</f>
        <v>6.0349333333333437E-3</v>
      </c>
      <c r="AC40" s="35">
        <f>$O$28/'Fixed data'!$C$7</f>
        <v>6.0349333333333437E-3</v>
      </c>
      <c r="AD40" s="35">
        <f>$O$28/'Fixed data'!$C$7</f>
        <v>6.0349333333333437E-3</v>
      </c>
      <c r="AE40" s="35">
        <f>$O$28/'Fixed data'!$C$7</f>
        <v>6.0349333333333437E-3</v>
      </c>
      <c r="AF40" s="35">
        <f>$O$28/'Fixed data'!$C$7</f>
        <v>6.0349333333333437E-3</v>
      </c>
      <c r="AG40" s="35">
        <f>$O$28/'Fixed data'!$C$7</f>
        <v>6.0349333333333437E-3</v>
      </c>
      <c r="AH40" s="35">
        <f>$O$28/'Fixed data'!$C$7</f>
        <v>6.0349333333333437E-3</v>
      </c>
      <c r="AI40" s="35">
        <f>$O$28/'Fixed data'!$C$7</f>
        <v>6.0349333333333437E-3</v>
      </c>
      <c r="AJ40" s="35">
        <f>$O$28/'Fixed data'!$C$7</f>
        <v>6.0349333333333437E-3</v>
      </c>
      <c r="AK40" s="35">
        <f>$O$28/'Fixed data'!$C$7</f>
        <v>6.0349333333333437E-3</v>
      </c>
      <c r="AL40" s="35">
        <f>$O$28/'Fixed data'!$C$7</f>
        <v>6.0349333333333437E-3</v>
      </c>
      <c r="AM40" s="35">
        <f>$O$28/'Fixed data'!$C$7</f>
        <v>6.0349333333333437E-3</v>
      </c>
      <c r="AN40" s="35">
        <f>$O$28/'Fixed data'!$C$7</f>
        <v>6.0349333333333437E-3</v>
      </c>
      <c r="AO40" s="35">
        <f>$O$28/'Fixed data'!$C$7</f>
        <v>6.0349333333333437E-3</v>
      </c>
      <c r="AP40" s="35">
        <f>$O$28/'Fixed data'!$C$7</f>
        <v>6.0349333333333437E-3</v>
      </c>
      <c r="AQ40" s="35">
        <f>$O$28/'Fixed data'!$C$7</f>
        <v>6.0349333333333437E-3</v>
      </c>
      <c r="AR40" s="35">
        <f>$O$28/'Fixed data'!$C$7</f>
        <v>6.0349333333333437E-3</v>
      </c>
      <c r="AS40" s="35">
        <f>$O$28/'Fixed data'!$C$7</f>
        <v>6.0349333333333437E-3</v>
      </c>
      <c r="AT40" s="35">
        <f>$O$28/'Fixed data'!$C$7</f>
        <v>6.0349333333333437E-3</v>
      </c>
      <c r="AU40" s="35">
        <f>$O$28/'Fixed data'!$C$7</f>
        <v>6.0349333333333437E-3</v>
      </c>
      <c r="AV40" s="35">
        <f>$O$28/'Fixed data'!$C$7</f>
        <v>6.0349333333333437E-3</v>
      </c>
      <c r="AW40" s="35">
        <f>$O$28/'Fixed data'!$C$7</f>
        <v>6.0349333333333437E-3</v>
      </c>
      <c r="AX40" s="35">
        <f>$O$28/'Fixed data'!$C$7</f>
        <v>6.0349333333333437E-3</v>
      </c>
      <c r="AY40" s="35">
        <f>$O$28/'Fixed data'!$C$7</f>
        <v>6.0349333333333437E-3</v>
      </c>
      <c r="AZ40" s="35">
        <f>$O$28/'Fixed data'!$C$7</f>
        <v>6.0349333333333437E-3</v>
      </c>
      <c r="BA40" s="35">
        <f>$O$28/'Fixed data'!$C$7</f>
        <v>6.0349333333333437E-3</v>
      </c>
      <c r="BB40" s="35">
        <f>$O$28/'Fixed data'!$C$7</f>
        <v>6.0349333333333437E-3</v>
      </c>
      <c r="BC40" s="35">
        <f>$O$28/'Fixed data'!$C$7</f>
        <v>6.0349333333333437E-3</v>
      </c>
      <c r="BD40" s="35">
        <f>$O$28/'Fixed data'!$C$7</f>
        <v>6.0349333333333437E-3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6.570013333333344E-3</v>
      </c>
      <c r="R41" s="35">
        <f>$P$28/'Fixed data'!$C$7</f>
        <v>6.570013333333344E-3</v>
      </c>
      <c r="S41" s="35">
        <f>$P$28/'Fixed data'!$C$7</f>
        <v>6.570013333333344E-3</v>
      </c>
      <c r="T41" s="35">
        <f>$P$28/'Fixed data'!$C$7</f>
        <v>6.570013333333344E-3</v>
      </c>
      <c r="U41" s="35">
        <f>$P$28/'Fixed data'!$C$7</f>
        <v>6.570013333333344E-3</v>
      </c>
      <c r="V41" s="35">
        <f>$P$28/'Fixed data'!$C$7</f>
        <v>6.570013333333344E-3</v>
      </c>
      <c r="W41" s="35">
        <f>$P$28/'Fixed data'!$C$7</f>
        <v>6.570013333333344E-3</v>
      </c>
      <c r="X41" s="35">
        <f>$P$28/'Fixed data'!$C$7</f>
        <v>6.570013333333344E-3</v>
      </c>
      <c r="Y41" s="35">
        <f>$P$28/'Fixed data'!$C$7</f>
        <v>6.570013333333344E-3</v>
      </c>
      <c r="Z41" s="35">
        <f>$P$28/'Fixed data'!$C$7</f>
        <v>6.570013333333344E-3</v>
      </c>
      <c r="AA41" s="35">
        <f>$P$28/'Fixed data'!$C$7</f>
        <v>6.570013333333344E-3</v>
      </c>
      <c r="AB41" s="35">
        <f>$P$28/'Fixed data'!$C$7</f>
        <v>6.570013333333344E-3</v>
      </c>
      <c r="AC41" s="35">
        <f>$P$28/'Fixed data'!$C$7</f>
        <v>6.570013333333344E-3</v>
      </c>
      <c r="AD41" s="35">
        <f>$P$28/'Fixed data'!$C$7</f>
        <v>6.570013333333344E-3</v>
      </c>
      <c r="AE41" s="35">
        <f>$P$28/'Fixed data'!$C$7</f>
        <v>6.570013333333344E-3</v>
      </c>
      <c r="AF41" s="35">
        <f>$P$28/'Fixed data'!$C$7</f>
        <v>6.570013333333344E-3</v>
      </c>
      <c r="AG41" s="35">
        <f>$P$28/'Fixed data'!$C$7</f>
        <v>6.570013333333344E-3</v>
      </c>
      <c r="AH41" s="35">
        <f>$P$28/'Fixed data'!$C$7</f>
        <v>6.570013333333344E-3</v>
      </c>
      <c r="AI41" s="35">
        <f>$P$28/'Fixed data'!$C$7</f>
        <v>6.570013333333344E-3</v>
      </c>
      <c r="AJ41" s="35">
        <f>$P$28/'Fixed data'!$C$7</f>
        <v>6.570013333333344E-3</v>
      </c>
      <c r="AK41" s="35">
        <f>$P$28/'Fixed data'!$C$7</f>
        <v>6.570013333333344E-3</v>
      </c>
      <c r="AL41" s="35">
        <f>$P$28/'Fixed data'!$C$7</f>
        <v>6.570013333333344E-3</v>
      </c>
      <c r="AM41" s="35">
        <f>$P$28/'Fixed data'!$C$7</f>
        <v>6.570013333333344E-3</v>
      </c>
      <c r="AN41" s="35">
        <f>$P$28/'Fixed data'!$C$7</f>
        <v>6.570013333333344E-3</v>
      </c>
      <c r="AO41" s="35">
        <f>$P$28/'Fixed data'!$C$7</f>
        <v>6.570013333333344E-3</v>
      </c>
      <c r="AP41" s="35">
        <f>$P$28/'Fixed data'!$C$7</f>
        <v>6.570013333333344E-3</v>
      </c>
      <c r="AQ41" s="35">
        <f>$P$28/'Fixed data'!$C$7</f>
        <v>6.570013333333344E-3</v>
      </c>
      <c r="AR41" s="35">
        <f>$P$28/'Fixed data'!$C$7</f>
        <v>6.570013333333344E-3</v>
      </c>
      <c r="AS41" s="35">
        <f>$P$28/'Fixed data'!$C$7</f>
        <v>6.570013333333344E-3</v>
      </c>
      <c r="AT41" s="35">
        <f>$P$28/'Fixed data'!$C$7</f>
        <v>6.570013333333344E-3</v>
      </c>
      <c r="AU41" s="35">
        <f>$P$28/'Fixed data'!$C$7</f>
        <v>6.570013333333344E-3</v>
      </c>
      <c r="AV41" s="35">
        <f>$P$28/'Fixed data'!$C$7</f>
        <v>6.570013333333344E-3</v>
      </c>
      <c r="AW41" s="35">
        <f>$P$28/'Fixed data'!$C$7</f>
        <v>6.570013333333344E-3</v>
      </c>
      <c r="AX41" s="35">
        <f>$P$28/'Fixed data'!$C$7</f>
        <v>6.570013333333344E-3</v>
      </c>
      <c r="AY41" s="35">
        <f>$P$28/'Fixed data'!$C$7</f>
        <v>6.570013333333344E-3</v>
      </c>
      <c r="AZ41" s="35">
        <f>$P$28/'Fixed data'!$C$7</f>
        <v>6.570013333333344E-3</v>
      </c>
      <c r="BA41" s="35">
        <f>$P$28/'Fixed data'!$C$7</f>
        <v>6.570013333333344E-3</v>
      </c>
      <c r="BB41" s="35">
        <f>$P$28/'Fixed data'!$C$7</f>
        <v>6.570013333333344E-3</v>
      </c>
      <c r="BC41" s="35">
        <f>$P$28/'Fixed data'!$C$7</f>
        <v>6.570013333333344E-3</v>
      </c>
      <c r="BD41" s="35">
        <f>$P$28/'Fixed data'!$C$7</f>
        <v>6.570013333333344E-3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7.1318473333333385E-3</v>
      </c>
      <c r="S42" s="35">
        <f>$Q$28/'Fixed data'!$C$7</f>
        <v>7.1318473333333385E-3</v>
      </c>
      <c r="T42" s="35">
        <f>$Q$28/'Fixed data'!$C$7</f>
        <v>7.1318473333333385E-3</v>
      </c>
      <c r="U42" s="35">
        <f>$Q$28/'Fixed data'!$C$7</f>
        <v>7.1318473333333385E-3</v>
      </c>
      <c r="V42" s="35">
        <f>$Q$28/'Fixed data'!$C$7</f>
        <v>7.1318473333333385E-3</v>
      </c>
      <c r="W42" s="35">
        <f>$Q$28/'Fixed data'!$C$7</f>
        <v>7.1318473333333385E-3</v>
      </c>
      <c r="X42" s="35">
        <f>$Q$28/'Fixed data'!$C$7</f>
        <v>7.1318473333333385E-3</v>
      </c>
      <c r="Y42" s="35">
        <f>$Q$28/'Fixed data'!$C$7</f>
        <v>7.1318473333333385E-3</v>
      </c>
      <c r="Z42" s="35">
        <f>$Q$28/'Fixed data'!$C$7</f>
        <v>7.1318473333333385E-3</v>
      </c>
      <c r="AA42" s="35">
        <f>$Q$28/'Fixed data'!$C$7</f>
        <v>7.1318473333333385E-3</v>
      </c>
      <c r="AB42" s="35">
        <f>$Q$28/'Fixed data'!$C$7</f>
        <v>7.1318473333333385E-3</v>
      </c>
      <c r="AC42" s="35">
        <f>$Q$28/'Fixed data'!$C$7</f>
        <v>7.1318473333333385E-3</v>
      </c>
      <c r="AD42" s="35">
        <f>$Q$28/'Fixed data'!$C$7</f>
        <v>7.1318473333333385E-3</v>
      </c>
      <c r="AE42" s="35">
        <f>$Q$28/'Fixed data'!$C$7</f>
        <v>7.1318473333333385E-3</v>
      </c>
      <c r="AF42" s="35">
        <f>$Q$28/'Fixed data'!$C$7</f>
        <v>7.1318473333333385E-3</v>
      </c>
      <c r="AG42" s="35">
        <f>$Q$28/'Fixed data'!$C$7</f>
        <v>7.1318473333333385E-3</v>
      </c>
      <c r="AH42" s="35">
        <f>$Q$28/'Fixed data'!$C$7</f>
        <v>7.1318473333333385E-3</v>
      </c>
      <c r="AI42" s="35">
        <f>$Q$28/'Fixed data'!$C$7</f>
        <v>7.1318473333333385E-3</v>
      </c>
      <c r="AJ42" s="35">
        <f>$Q$28/'Fixed data'!$C$7</f>
        <v>7.1318473333333385E-3</v>
      </c>
      <c r="AK42" s="35">
        <f>$Q$28/'Fixed data'!$C$7</f>
        <v>7.1318473333333385E-3</v>
      </c>
      <c r="AL42" s="35">
        <f>$Q$28/'Fixed data'!$C$7</f>
        <v>7.1318473333333385E-3</v>
      </c>
      <c r="AM42" s="35">
        <f>$Q$28/'Fixed data'!$C$7</f>
        <v>7.1318473333333385E-3</v>
      </c>
      <c r="AN42" s="35">
        <f>$Q$28/'Fixed data'!$C$7</f>
        <v>7.1318473333333385E-3</v>
      </c>
      <c r="AO42" s="35">
        <f>$Q$28/'Fixed data'!$C$7</f>
        <v>7.1318473333333385E-3</v>
      </c>
      <c r="AP42" s="35">
        <f>$Q$28/'Fixed data'!$C$7</f>
        <v>7.1318473333333385E-3</v>
      </c>
      <c r="AQ42" s="35">
        <f>$Q$28/'Fixed data'!$C$7</f>
        <v>7.1318473333333385E-3</v>
      </c>
      <c r="AR42" s="35">
        <f>$Q$28/'Fixed data'!$C$7</f>
        <v>7.1318473333333385E-3</v>
      </c>
      <c r="AS42" s="35">
        <f>$Q$28/'Fixed data'!$C$7</f>
        <v>7.1318473333333385E-3</v>
      </c>
      <c r="AT42" s="35">
        <f>$Q$28/'Fixed data'!$C$7</f>
        <v>7.1318473333333385E-3</v>
      </c>
      <c r="AU42" s="35">
        <f>$Q$28/'Fixed data'!$C$7</f>
        <v>7.1318473333333385E-3</v>
      </c>
      <c r="AV42" s="35">
        <f>$Q$28/'Fixed data'!$C$7</f>
        <v>7.1318473333333385E-3</v>
      </c>
      <c r="AW42" s="35">
        <f>$Q$28/'Fixed data'!$C$7</f>
        <v>7.1318473333333385E-3</v>
      </c>
      <c r="AX42" s="35">
        <f>$Q$28/'Fixed data'!$C$7</f>
        <v>7.1318473333333385E-3</v>
      </c>
      <c r="AY42" s="35">
        <f>$Q$28/'Fixed data'!$C$7</f>
        <v>7.1318473333333385E-3</v>
      </c>
      <c r="AZ42" s="35">
        <f>$Q$28/'Fixed data'!$C$7</f>
        <v>7.1318473333333385E-3</v>
      </c>
      <c r="BA42" s="35">
        <f>$Q$28/'Fixed data'!$C$7</f>
        <v>7.1318473333333385E-3</v>
      </c>
      <c r="BB42" s="35">
        <f>$Q$28/'Fixed data'!$C$7</f>
        <v>7.1318473333333385E-3</v>
      </c>
      <c r="BC42" s="35">
        <f>$Q$28/'Fixed data'!$C$7</f>
        <v>7.1318473333333385E-3</v>
      </c>
      <c r="BD42" s="35">
        <f>$Q$28/'Fixed data'!$C$7</f>
        <v>7.1318473333333385E-3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7.7217730333333408E-3</v>
      </c>
      <c r="T43" s="35">
        <f>$R$28/'Fixed data'!$C$7</f>
        <v>7.7217730333333408E-3</v>
      </c>
      <c r="U43" s="35">
        <f>$R$28/'Fixed data'!$C$7</f>
        <v>7.7217730333333408E-3</v>
      </c>
      <c r="V43" s="35">
        <f>$R$28/'Fixed data'!$C$7</f>
        <v>7.7217730333333408E-3</v>
      </c>
      <c r="W43" s="35">
        <f>$R$28/'Fixed data'!$C$7</f>
        <v>7.7217730333333408E-3</v>
      </c>
      <c r="X43" s="35">
        <f>$R$28/'Fixed data'!$C$7</f>
        <v>7.7217730333333408E-3</v>
      </c>
      <c r="Y43" s="35">
        <f>$R$28/'Fixed data'!$C$7</f>
        <v>7.7217730333333408E-3</v>
      </c>
      <c r="Z43" s="35">
        <f>$R$28/'Fixed data'!$C$7</f>
        <v>7.7217730333333408E-3</v>
      </c>
      <c r="AA43" s="35">
        <f>$R$28/'Fixed data'!$C$7</f>
        <v>7.7217730333333408E-3</v>
      </c>
      <c r="AB43" s="35">
        <f>$R$28/'Fixed data'!$C$7</f>
        <v>7.7217730333333408E-3</v>
      </c>
      <c r="AC43" s="35">
        <f>$R$28/'Fixed data'!$C$7</f>
        <v>7.7217730333333408E-3</v>
      </c>
      <c r="AD43" s="35">
        <f>$R$28/'Fixed data'!$C$7</f>
        <v>7.7217730333333408E-3</v>
      </c>
      <c r="AE43" s="35">
        <f>$R$28/'Fixed data'!$C$7</f>
        <v>7.7217730333333408E-3</v>
      </c>
      <c r="AF43" s="35">
        <f>$R$28/'Fixed data'!$C$7</f>
        <v>7.7217730333333408E-3</v>
      </c>
      <c r="AG43" s="35">
        <f>$R$28/'Fixed data'!$C$7</f>
        <v>7.7217730333333408E-3</v>
      </c>
      <c r="AH43" s="35">
        <f>$R$28/'Fixed data'!$C$7</f>
        <v>7.7217730333333408E-3</v>
      </c>
      <c r="AI43" s="35">
        <f>$R$28/'Fixed data'!$C$7</f>
        <v>7.7217730333333408E-3</v>
      </c>
      <c r="AJ43" s="35">
        <f>$R$28/'Fixed data'!$C$7</f>
        <v>7.7217730333333408E-3</v>
      </c>
      <c r="AK43" s="35">
        <f>$R$28/'Fixed data'!$C$7</f>
        <v>7.7217730333333408E-3</v>
      </c>
      <c r="AL43" s="35">
        <f>$R$28/'Fixed data'!$C$7</f>
        <v>7.7217730333333408E-3</v>
      </c>
      <c r="AM43" s="35">
        <f>$R$28/'Fixed data'!$C$7</f>
        <v>7.7217730333333408E-3</v>
      </c>
      <c r="AN43" s="35">
        <f>$R$28/'Fixed data'!$C$7</f>
        <v>7.7217730333333408E-3</v>
      </c>
      <c r="AO43" s="35">
        <f>$R$28/'Fixed data'!$C$7</f>
        <v>7.7217730333333408E-3</v>
      </c>
      <c r="AP43" s="35">
        <f>$R$28/'Fixed data'!$C$7</f>
        <v>7.7217730333333408E-3</v>
      </c>
      <c r="AQ43" s="35">
        <f>$R$28/'Fixed data'!$C$7</f>
        <v>7.7217730333333408E-3</v>
      </c>
      <c r="AR43" s="35">
        <f>$R$28/'Fixed data'!$C$7</f>
        <v>7.7217730333333408E-3</v>
      </c>
      <c r="AS43" s="35">
        <f>$R$28/'Fixed data'!$C$7</f>
        <v>7.7217730333333408E-3</v>
      </c>
      <c r="AT43" s="35">
        <f>$R$28/'Fixed data'!$C$7</f>
        <v>7.7217730333333408E-3</v>
      </c>
      <c r="AU43" s="35">
        <f>$R$28/'Fixed data'!$C$7</f>
        <v>7.7217730333333408E-3</v>
      </c>
      <c r="AV43" s="35">
        <f>$R$28/'Fixed data'!$C$7</f>
        <v>7.7217730333333408E-3</v>
      </c>
      <c r="AW43" s="35">
        <f>$R$28/'Fixed data'!$C$7</f>
        <v>7.7217730333333408E-3</v>
      </c>
      <c r="AX43" s="35">
        <f>$R$28/'Fixed data'!$C$7</f>
        <v>7.7217730333333408E-3</v>
      </c>
      <c r="AY43" s="35">
        <f>$R$28/'Fixed data'!$C$7</f>
        <v>7.7217730333333408E-3</v>
      </c>
      <c r="AZ43" s="35">
        <f>$R$28/'Fixed data'!$C$7</f>
        <v>7.7217730333333408E-3</v>
      </c>
      <c r="BA43" s="35">
        <f>$R$28/'Fixed data'!$C$7</f>
        <v>7.7217730333333408E-3</v>
      </c>
      <c r="BB43" s="35">
        <f>$R$28/'Fixed data'!$C$7</f>
        <v>7.7217730333333408E-3</v>
      </c>
      <c r="BC43" s="35">
        <f>$R$28/'Fixed data'!$C$7</f>
        <v>7.7217730333333408E-3</v>
      </c>
      <c r="BD43" s="35">
        <f>$R$28/'Fixed data'!$C$7</f>
        <v>7.7217730333333408E-3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8.3411950183333358E-3</v>
      </c>
      <c r="U44" s="35">
        <f>$S$28/'Fixed data'!$C$7</f>
        <v>8.3411950183333358E-3</v>
      </c>
      <c r="V44" s="35">
        <f>$S$28/'Fixed data'!$C$7</f>
        <v>8.3411950183333358E-3</v>
      </c>
      <c r="W44" s="35">
        <f>$S$28/'Fixed data'!$C$7</f>
        <v>8.3411950183333358E-3</v>
      </c>
      <c r="X44" s="35">
        <f>$S$28/'Fixed data'!$C$7</f>
        <v>8.3411950183333358E-3</v>
      </c>
      <c r="Y44" s="35">
        <f>$S$28/'Fixed data'!$C$7</f>
        <v>8.3411950183333358E-3</v>
      </c>
      <c r="Z44" s="35">
        <f>$S$28/'Fixed data'!$C$7</f>
        <v>8.3411950183333358E-3</v>
      </c>
      <c r="AA44" s="35">
        <f>$S$28/'Fixed data'!$C$7</f>
        <v>8.3411950183333358E-3</v>
      </c>
      <c r="AB44" s="35">
        <f>$S$28/'Fixed data'!$C$7</f>
        <v>8.3411950183333358E-3</v>
      </c>
      <c r="AC44" s="35">
        <f>$S$28/'Fixed data'!$C$7</f>
        <v>8.3411950183333358E-3</v>
      </c>
      <c r="AD44" s="35">
        <f>$S$28/'Fixed data'!$C$7</f>
        <v>8.3411950183333358E-3</v>
      </c>
      <c r="AE44" s="35">
        <f>$S$28/'Fixed data'!$C$7</f>
        <v>8.3411950183333358E-3</v>
      </c>
      <c r="AF44" s="35">
        <f>$S$28/'Fixed data'!$C$7</f>
        <v>8.3411950183333358E-3</v>
      </c>
      <c r="AG44" s="35">
        <f>$S$28/'Fixed data'!$C$7</f>
        <v>8.3411950183333358E-3</v>
      </c>
      <c r="AH44" s="35">
        <f>$S$28/'Fixed data'!$C$7</f>
        <v>8.3411950183333358E-3</v>
      </c>
      <c r="AI44" s="35">
        <f>$S$28/'Fixed data'!$C$7</f>
        <v>8.3411950183333358E-3</v>
      </c>
      <c r="AJ44" s="35">
        <f>$S$28/'Fixed data'!$C$7</f>
        <v>8.3411950183333358E-3</v>
      </c>
      <c r="AK44" s="35">
        <f>$S$28/'Fixed data'!$C$7</f>
        <v>8.3411950183333358E-3</v>
      </c>
      <c r="AL44" s="35">
        <f>$S$28/'Fixed data'!$C$7</f>
        <v>8.3411950183333358E-3</v>
      </c>
      <c r="AM44" s="35">
        <f>$S$28/'Fixed data'!$C$7</f>
        <v>8.3411950183333358E-3</v>
      </c>
      <c r="AN44" s="35">
        <f>$S$28/'Fixed data'!$C$7</f>
        <v>8.3411950183333358E-3</v>
      </c>
      <c r="AO44" s="35">
        <f>$S$28/'Fixed data'!$C$7</f>
        <v>8.3411950183333358E-3</v>
      </c>
      <c r="AP44" s="35">
        <f>$S$28/'Fixed data'!$C$7</f>
        <v>8.3411950183333358E-3</v>
      </c>
      <c r="AQ44" s="35">
        <f>$S$28/'Fixed data'!$C$7</f>
        <v>8.3411950183333358E-3</v>
      </c>
      <c r="AR44" s="35">
        <f>$S$28/'Fixed data'!$C$7</f>
        <v>8.3411950183333358E-3</v>
      </c>
      <c r="AS44" s="35">
        <f>$S$28/'Fixed data'!$C$7</f>
        <v>8.3411950183333358E-3</v>
      </c>
      <c r="AT44" s="35">
        <f>$S$28/'Fixed data'!$C$7</f>
        <v>8.3411950183333358E-3</v>
      </c>
      <c r="AU44" s="35">
        <f>$S$28/'Fixed data'!$C$7</f>
        <v>8.3411950183333358E-3</v>
      </c>
      <c r="AV44" s="35">
        <f>$S$28/'Fixed data'!$C$7</f>
        <v>8.3411950183333358E-3</v>
      </c>
      <c r="AW44" s="35">
        <f>$S$28/'Fixed data'!$C$7</f>
        <v>8.3411950183333358E-3</v>
      </c>
      <c r="AX44" s="35">
        <f>$S$28/'Fixed data'!$C$7</f>
        <v>8.3411950183333358E-3</v>
      </c>
      <c r="AY44" s="35">
        <f>$S$28/'Fixed data'!$C$7</f>
        <v>8.3411950183333358E-3</v>
      </c>
      <c r="AZ44" s="35">
        <f>$S$28/'Fixed data'!$C$7</f>
        <v>8.3411950183333358E-3</v>
      </c>
      <c r="BA44" s="35">
        <f>$S$28/'Fixed data'!$C$7</f>
        <v>8.3411950183333358E-3</v>
      </c>
      <c r="BB44" s="35">
        <f>$S$28/'Fixed data'!$C$7</f>
        <v>8.3411950183333358E-3</v>
      </c>
      <c r="BC44" s="35">
        <f>$S$28/'Fixed data'!$C$7</f>
        <v>8.3411950183333358E-3</v>
      </c>
      <c r="BD44" s="35">
        <f>$S$28/'Fixed data'!$C$7</f>
        <v>8.3411950183333358E-3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8.4712736351833396E-3</v>
      </c>
      <c r="V45" s="35">
        <f>$T$28/'Fixed data'!$C$7</f>
        <v>8.4712736351833396E-3</v>
      </c>
      <c r="W45" s="35">
        <f>$T$28/'Fixed data'!$C$7</f>
        <v>8.4712736351833396E-3</v>
      </c>
      <c r="X45" s="35">
        <f>$T$28/'Fixed data'!$C$7</f>
        <v>8.4712736351833396E-3</v>
      </c>
      <c r="Y45" s="35">
        <f>$T$28/'Fixed data'!$C$7</f>
        <v>8.4712736351833396E-3</v>
      </c>
      <c r="Z45" s="35">
        <f>$T$28/'Fixed data'!$C$7</f>
        <v>8.4712736351833396E-3</v>
      </c>
      <c r="AA45" s="35">
        <f>$T$28/'Fixed data'!$C$7</f>
        <v>8.4712736351833396E-3</v>
      </c>
      <c r="AB45" s="35">
        <f>$T$28/'Fixed data'!$C$7</f>
        <v>8.4712736351833396E-3</v>
      </c>
      <c r="AC45" s="35">
        <f>$T$28/'Fixed data'!$C$7</f>
        <v>8.4712736351833396E-3</v>
      </c>
      <c r="AD45" s="35">
        <f>$T$28/'Fixed data'!$C$7</f>
        <v>8.4712736351833396E-3</v>
      </c>
      <c r="AE45" s="35">
        <f>$T$28/'Fixed data'!$C$7</f>
        <v>8.4712736351833396E-3</v>
      </c>
      <c r="AF45" s="35">
        <f>$T$28/'Fixed data'!$C$7</f>
        <v>8.4712736351833396E-3</v>
      </c>
      <c r="AG45" s="35">
        <f>$T$28/'Fixed data'!$C$7</f>
        <v>8.4712736351833396E-3</v>
      </c>
      <c r="AH45" s="35">
        <f>$T$28/'Fixed data'!$C$7</f>
        <v>8.4712736351833396E-3</v>
      </c>
      <c r="AI45" s="35">
        <f>$T$28/'Fixed data'!$C$7</f>
        <v>8.4712736351833396E-3</v>
      </c>
      <c r="AJ45" s="35">
        <f>$T$28/'Fixed data'!$C$7</f>
        <v>8.4712736351833396E-3</v>
      </c>
      <c r="AK45" s="35">
        <f>$T$28/'Fixed data'!$C$7</f>
        <v>8.4712736351833396E-3</v>
      </c>
      <c r="AL45" s="35">
        <f>$T$28/'Fixed data'!$C$7</f>
        <v>8.4712736351833396E-3</v>
      </c>
      <c r="AM45" s="35">
        <f>$T$28/'Fixed data'!$C$7</f>
        <v>8.4712736351833396E-3</v>
      </c>
      <c r="AN45" s="35">
        <f>$T$28/'Fixed data'!$C$7</f>
        <v>8.4712736351833396E-3</v>
      </c>
      <c r="AO45" s="35">
        <f>$T$28/'Fixed data'!$C$7</f>
        <v>8.4712736351833396E-3</v>
      </c>
      <c r="AP45" s="35">
        <f>$T$28/'Fixed data'!$C$7</f>
        <v>8.4712736351833396E-3</v>
      </c>
      <c r="AQ45" s="35">
        <f>$T$28/'Fixed data'!$C$7</f>
        <v>8.4712736351833396E-3</v>
      </c>
      <c r="AR45" s="35">
        <f>$T$28/'Fixed data'!$C$7</f>
        <v>8.4712736351833396E-3</v>
      </c>
      <c r="AS45" s="35">
        <f>$T$28/'Fixed data'!$C$7</f>
        <v>8.4712736351833396E-3</v>
      </c>
      <c r="AT45" s="35">
        <f>$T$28/'Fixed data'!$C$7</f>
        <v>8.4712736351833396E-3</v>
      </c>
      <c r="AU45" s="35">
        <f>$T$28/'Fixed data'!$C$7</f>
        <v>8.4712736351833396E-3</v>
      </c>
      <c r="AV45" s="35">
        <f>$T$28/'Fixed data'!$C$7</f>
        <v>8.4712736351833396E-3</v>
      </c>
      <c r="AW45" s="35">
        <f>$T$28/'Fixed data'!$C$7</f>
        <v>8.4712736351833396E-3</v>
      </c>
      <c r="AX45" s="35">
        <f>$T$28/'Fixed data'!$C$7</f>
        <v>8.4712736351833396E-3</v>
      </c>
      <c r="AY45" s="35">
        <f>$T$28/'Fixed data'!$C$7</f>
        <v>8.4712736351833396E-3</v>
      </c>
      <c r="AZ45" s="35">
        <f>$T$28/'Fixed data'!$C$7</f>
        <v>8.4712736351833396E-3</v>
      </c>
      <c r="BA45" s="35">
        <f>$T$28/'Fixed data'!$C$7</f>
        <v>8.4712736351833396E-3</v>
      </c>
      <c r="BB45" s="35">
        <f>$T$28/'Fixed data'!$C$7</f>
        <v>8.4712736351833396E-3</v>
      </c>
      <c r="BC45" s="35">
        <f>$T$28/'Fixed data'!$C$7</f>
        <v>8.4712736351833396E-3</v>
      </c>
      <c r="BD45" s="35">
        <f>$T$28/'Fixed data'!$C$7</f>
        <v>8.4712736351833396E-3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8.6026530382018358E-3</v>
      </c>
      <c r="W46" s="35">
        <f>$U$28/'Fixed data'!$C$7</f>
        <v>8.6026530382018358E-3</v>
      </c>
      <c r="X46" s="35">
        <f>$U$28/'Fixed data'!$C$7</f>
        <v>8.6026530382018358E-3</v>
      </c>
      <c r="Y46" s="35">
        <f>$U$28/'Fixed data'!$C$7</f>
        <v>8.6026530382018358E-3</v>
      </c>
      <c r="Z46" s="35">
        <f>$U$28/'Fixed data'!$C$7</f>
        <v>8.6026530382018358E-3</v>
      </c>
      <c r="AA46" s="35">
        <f>$U$28/'Fixed data'!$C$7</f>
        <v>8.6026530382018358E-3</v>
      </c>
      <c r="AB46" s="35">
        <f>$U$28/'Fixed data'!$C$7</f>
        <v>8.6026530382018358E-3</v>
      </c>
      <c r="AC46" s="35">
        <f>$U$28/'Fixed data'!$C$7</f>
        <v>8.6026530382018358E-3</v>
      </c>
      <c r="AD46" s="35">
        <f>$U$28/'Fixed data'!$C$7</f>
        <v>8.6026530382018358E-3</v>
      </c>
      <c r="AE46" s="35">
        <f>$U$28/'Fixed data'!$C$7</f>
        <v>8.6026530382018358E-3</v>
      </c>
      <c r="AF46" s="35">
        <f>$U$28/'Fixed data'!$C$7</f>
        <v>8.6026530382018358E-3</v>
      </c>
      <c r="AG46" s="35">
        <f>$U$28/'Fixed data'!$C$7</f>
        <v>8.6026530382018358E-3</v>
      </c>
      <c r="AH46" s="35">
        <f>$U$28/'Fixed data'!$C$7</f>
        <v>8.6026530382018358E-3</v>
      </c>
      <c r="AI46" s="35">
        <f>$U$28/'Fixed data'!$C$7</f>
        <v>8.6026530382018358E-3</v>
      </c>
      <c r="AJ46" s="35">
        <f>$U$28/'Fixed data'!$C$7</f>
        <v>8.6026530382018358E-3</v>
      </c>
      <c r="AK46" s="35">
        <f>$U$28/'Fixed data'!$C$7</f>
        <v>8.6026530382018358E-3</v>
      </c>
      <c r="AL46" s="35">
        <f>$U$28/'Fixed data'!$C$7</f>
        <v>8.6026530382018358E-3</v>
      </c>
      <c r="AM46" s="35">
        <f>$U$28/'Fixed data'!$C$7</f>
        <v>8.6026530382018358E-3</v>
      </c>
      <c r="AN46" s="35">
        <f>$U$28/'Fixed data'!$C$7</f>
        <v>8.6026530382018358E-3</v>
      </c>
      <c r="AO46" s="35">
        <f>$U$28/'Fixed data'!$C$7</f>
        <v>8.6026530382018358E-3</v>
      </c>
      <c r="AP46" s="35">
        <f>$U$28/'Fixed data'!$C$7</f>
        <v>8.6026530382018358E-3</v>
      </c>
      <c r="AQ46" s="35">
        <f>$U$28/'Fixed data'!$C$7</f>
        <v>8.6026530382018358E-3</v>
      </c>
      <c r="AR46" s="35">
        <f>$U$28/'Fixed data'!$C$7</f>
        <v>8.6026530382018358E-3</v>
      </c>
      <c r="AS46" s="35">
        <f>$U$28/'Fixed data'!$C$7</f>
        <v>8.6026530382018358E-3</v>
      </c>
      <c r="AT46" s="35">
        <f>$U$28/'Fixed data'!$C$7</f>
        <v>8.6026530382018358E-3</v>
      </c>
      <c r="AU46" s="35">
        <f>$U$28/'Fixed data'!$C$7</f>
        <v>8.6026530382018358E-3</v>
      </c>
      <c r="AV46" s="35">
        <f>$U$28/'Fixed data'!$C$7</f>
        <v>8.6026530382018358E-3</v>
      </c>
      <c r="AW46" s="35">
        <f>$U$28/'Fixed data'!$C$7</f>
        <v>8.6026530382018358E-3</v>
      </c>
      <c r="AX46" s="35">
        <f>$U$28/'Fixed data'!$C$7</f>
        <v>8.6026530382018358E-3</v>
      </c>
      <c r="AY46" s="35">
        <f>$U$28/'Fixed data'!$C$7</f>
        <v>8.6026530382018358E-3</v>
      </c>
      <c r="AZ46" s="35">
        <f>$U$28/'Fixed data'!$C$7</f>
        <v>8.6026530382018358E-3</v>
      </c>
      <c r="BA46" s="35">
        <f>$U$28/'Fixed data'!$C$7</f>
        <v>8.6026530382018358E-3</v>
      </c>
      <c r="BB46" s="35">
        <f>$U$28/'Fixed data'!$C$7</f>
        <v>8.6026530382018358E-3</v>
      </c>
      <c r="BC46" s="35">
        <f>$U$28/'Fixed data'!$C$7</f>
        <v>8.6026530382018358E-3</v>
      </c>
      <c r="BD46" s="35">
        <f>$U$28/'Fixed data'!$C$7</f>
        <v>8.6026530382018358E-3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8.7353462352505254E-3</v>
      </c>
      <c r="X47" s="35">
        <f>$V$28/'Fixed data'!$C$7</f>
        <v>8.7353462352505254E-3</v>
      </c>
      <c r="Y47" s="35">
        <f>$V$28/'Fixed data'!$C$7</f>
        <v>8.7353462352505254E-3</v>
      </c>
      <c r="Z47" s="35">
        <f>$V$28/'Fixed data'!$C$7</f>
        <v>8.7353462352505254E-3</v>
      </c>
      <c r="AA47" s="35">
        <f>$V$28/'Fixed data'!$C$7</f>
        <v>8.7353462352505254E-3</v>
      </c>
      <c r="AB47" s="35">
        <f>$V$28/'Fixed data'!$C$7</f>
        <v>8.7353462352505254E-3</v>
      </c>
      <c r="AC47" s="35">
        <f>$V$28/'Fixed data'!$C$7</f>
        <v>8.7353462352505254E-3</v>
      </c>
      <c r="AD47" s="35">
        <f>$V$28/'Fixed data'!$C$7</f>
        <v>8.7353462352505254E-3</v>
      </c>
      <c r="AE47" s="35">
        <f>$V$28/'Fixed data'!$C$7</f>
        <v>8.7353462352505254E-3</v>
      </c>
      <c r="AF47" s="35">
        <f>$V$28/'Fixed data'!$C$7</f>
        <v>8.7353462352505254E-3</v>
      </c>
      <c r="AG47" s="35">
        <f>$V$28/'Fixed data'!$C$7</f>
        <v>8.7353462352505254E-3</v>
      </c>
      <c r="AH47" s="35">
        <f>$V$28/'Fixed data'!$C$7</f>
        <v>8.7353462352505254E-3</v>
      </c>
      <c r="AI47" s="35">
        <f>$V$28/'Fixed data'!$C$7</f>
        <v>8.7353462352505254E-3</v>
      </c>
      <c r="AJ47" s="35">
        <f>$V$28/'Fixed data'!$C$7</f>
        <v>8.7353462352505254E-3</v>
      </c>
      <c r="AK47" s="35">
        <f>$V$28/'Fixed data'!$C$7</f>
        <v>8.7353462352505254E-3</v>
      </c>
      <c r="AL47" s="35">
        <f>$V$28/'Fixed data'!$C$7</f>
        <v>8.7353462352505254E-3</v>
      </c>
      <c r="AM47" s="35">
        <f>$V$28/'Fixed data'!$C$7</f>
        <v>8.7353462352505254E-3</v>
      </c>
      <c r="AN47" s="35">
        <f>$V$28/'Fixed data'!$C$7</f>
        <v>8.7353462352505254E-3</v>
      </c>
      <c r="AO47" s="35">
        <f>$V$28/'Fixed data'!$C$7</f>
        <v>8.7353462352505254E-3</v>
      </c>
      <c r="AP47" s="35">
        <f>$V$28/'Fixed data'!$C$7</f>
        <v>8.7353462352505254E-3</v>
      </c>
      <c r="AQ47" s="35">
        <f>$V$28/'Fixed data'!$C$7</f>
        <v>8.7353462352505254E-3</v>
      </c>
      <c r="AR47" s="35">
        <f>$V$28/'Fixed data'!$C$7</f>
        <v>8.7353462352505254E-3</v>
      </c>
      <c r="AS47" s="35">
        <f>$V$28/'Fixed data'!$C$7</f>
        <v>8.7353462352505254E-3</v>
      </c>
      <c r="AT47" s="35">
        <f>$V$28/'Fixed data'!$C$7</f>
        <v>8.7353462352505254E-3</v>
      </c>
      <c r="AU47" s="35">
        <f>$V$28/'Fixed data'!$C$7</f>
        <v>8.7353462352505254E-3</v>
      </c>
      <c r="AV47" s="35">
        <f>$V$28/'Fixed data'!$C$7</f>
        <v>8.7353462352505254E-3</v>
      </c>
      <c r="AW47" s="35">
        <f>$V$28/'Fixed data'!$C$7</f>
        <v>8.7353462352505254E-3</v>
      </c>
      <c r="AX47" s="35">
        <f>$V$28/'Fixed data'!$C$7</f>
        <v>8.7353462352505254E-3</v>
      </c>
      <c r="AY47" s="35">
        <f>$V$28/'Fixed data'!$C$7</f>
        <v>8.7353462352505254E-3</v>
      </c>
      <c r="AZ47" s="35">
        <f>$V$28/'Fixed data'!$C$7</f>
        <v>8.7353462352505254E-3</v>
      </c>
      <c r="BA47" s="35">
        <f>$V$28/'Fixed data'!$C$7</f>
        <v>8.7353462352505254E-3</v>
      </c>
      <c r="BB47" s="35">
        <f>$V$28/'Fixed data'!$C$7</f>
        <v>8.7353462352505254E-3</v>
      </c>
      <c r="BC47" s="35">
        <f>$V$28/'Fixed data'!$C$7</f>
        <v>8.7353462352505254E-3</v>
      </c>
      <c r="BD47" s="35">
        <f>$V$28/'Fixed data'!$C$7</f>
        <v>8.7353462352505254E-3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8.8693663642696978E-3</v>
      </c>
      <c r="Y48" s="35">
        <f>$W$28/'Fixed data'!$C$7</f>
        <v>8.8693663642696978E-3</v>
      </c>
      <c r="Z48" s="35">
        <f>$W$28/'Fixed data'!$C$7</f>
        <v>8.8693663642696978E-3</v>
      </c>
      <c r="AA48" s="35">
        <f>$W$28/'Fixed data'!$C$7</f>
        <v>8.8693663642696978E-3</v>
      </c>
      <c r="AB48" s="35">
        <f>$W$28/'Fixed data'!$C$7</f>
        <v>8.8693663642696978E-3</v>
      </c>
      <c r="AC48" s="35">
        <f>$W$28/'Fixed data'!$C$7</f>
        <v>8.8693663642696978E-3</v>
      </c>
      <c r="AD48" s="35">
        <f>$W$28/'Fixed data'!$C$7</f>
        <v>8.8693663642696978E-3</v>
      </c>
      <c r="AE48" s="35">
        <f>$W$28/'Fixed data'!$C$7</f>
        <v>8.8693663642696978E-3</v>
      </c>
      <c r="AF48" s="35">
        <f>$W$28/'Fixed data'!$C$7</f>
        <v>8.8693663642696978E-3</v>
      </c>
      <c r="AG48" s="35">
        <f>$W$28/'Fixed data'!$C$7</f>
        <v>8.8693663642696978E-3</v>
      </c>
      <c r="AH48" s="35">
        <f>$W$28/'Fixed data'!$C$7</f>
        <v>8.8693663642696978E-3</v>
      </c>
      <c r="AI48" s="35">
        <f>$W$28/'Fixed data'!$C$7</f>
        <v>8.8693663642696978E-3</v>
      </c>
      <c r="AJ48" s="35">
        <f>$W$28/'Fixed data'!$C$7</f>
        <v>8.8693663642696978E-3</v>
      </c>
      <c r="AK48" s="35">
        <f>$W$28/'Fixed data'!$C$7</f>
        <v>8.8693663642696978E-3</v>
      </c>
      <c r="AL48" s="35">
        <f>$W$28/'Fixed data'!$C$7</f>
        <v>8.8693663642696978E-3</v>
      </c>
      <c r="AM48" s="35">
        <f>$W$28/'Fixed data'!$C$7</f>
        <v>8.8693663642696978E-3</v>
      </c>
      <c r="AN48" s="35">
        <f>$W$28/'Fixed data'!$C$7</f>
        <v>8.8693663642696978E-3</v>
      </c>
      <c r="AO48" s="35">
        <f>$W$28/'Fixed data'!$C$7</f>
        <v>8.8693663642696978E-3</v>
      </c>
      <c r="AP48" s="35">
        <f>$W$28/'Fixed data'!$C$7</f>
        <v>8.8693663642696978E-3</v>
      </c>
      <c r="AQ48" s="35">
        <f>$W$28/'Fixed data'!$C$7</f>
        <v>8.8693663642696978E-3</v>
      </c>
      <c r="AR48" s="35">
        <f>$W$28/'Fixed data'!$C$7</f>
        <v>8.8693663642696978E-3</v>
      </c>
      <c r="AS48" s="35">
        <f>$W$28/'Fixed data'!$C$7</f>
        <v>8.8693663642696978E-3</v>
      </c>
      <c r="AT48" s="35">
        <f>$W$28/'Fixed data'!$C$7</f>
        <v>8.8693663642696978E-3</v>
      </c>
      <c r="AU48" s="35">
        <f>$W$28/'Fixed data'!$C$7</f>
        <v>8.8693663642696978E-3</v>
      </c>
      <c r="AV48" s="35">
        <f>$W$28/'Fixed data'!$C$7</f>
        <v>8.8693663642696978E-3</v>
      </c>
      <c r="AW48" s="35">
        <f>$W$28/'Fixed data'!$C$7</f>
        <v>8.8693663642696978E-3</v>
      </c>
      <c r="AX48" s="35">
        <f>$W$28/'Fixed data'!$C$7</f>
        <v>8.8693663642696978E-3</v>
      </c>
      <c r="AY48" s="35">
        <f>$W$28/'Fixed data'!$C$7</f>
        <v>8.8693663642696978E-3</v>
      </c>
      <c r="AZ48" s="35">
        <f>$W$28/'Fixed data'!$C$7</f>
        <v>8.8693663642696978E-3</v>
      </c>
      <c r="BA48" s="35">
        <f>$W$28/'Fixed data'!$C$7</f>
        <v>8.8693663642696978E-3</v>
      </c>
      <c r="BB48" s="35">
        <f>$W$28/'Fixed data'!$C$7</f>
        <v>8.8693663642696978E-3</v>
      </c>
      <c r="BC48" s="35">
        <f>$W$28/'Fixed data'!$C$7</f>
        <v>8.8693663642696978E-3</v>
      </c>
      <c r="BD48" s="35">
        <f>$W$28/'Fixed data'!$C$7</f>
        <v>8.8693663642696978E-3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9.0047266945790568E-3</v>
      </c>
      <c r="Z49" s="35">
        <f>$X$28/'Fixed data'!$C$7</f>
        <v>9.0047266945790568E-3</v>
      </c>
      <c r="AA49" s="35">
        <f>$X$28/'Fixed data'!$C$7</f>
        <v>9.0047266945790568E-3</v>
      </c>
      <c r="AB49" s="35">
        <f>$X$28/'Fixed data'!$C$7</f>
        <v>9.0047266945790568E-3</v>
      </c>
      <c r="AC49" s="35">
        <f>$X$28/'Fixed data'!$C$7</f>
        <v>9.0047266945790568E-3</v>
      </c>
      <c r="AD49" s="35">
        <f>$X$28/'Fixed data'!$C$7</f>
        <v>9.0047266945790568E-3</v>
      </c>
      <c r="AE49" s="35">
        <f>$X$28/'Fixed data'!$C$7</f>
        <v>9.0047266945790568E-3</v>
      </c>
      <c r="AF49" s="35">
        <f>$X$28/'Fixed data'!$C$7</f>
        <v>9.0047266945790568E-3</v>
      </c>
      <c r="AG49" s="35">
        <f>$X$28/'Fixed data'!$C$7</f>
        <v>9.0047266945790568E-3</v>
      </c>
      <c r="AH49" s="35">
        <f>$X$28/'Fixed data'!$C$7</f>
        <v>9.0047266945790568E-3</v>
      </c>
      <c r="AI49" s="35">
        <f>$X$28/'Fixed data'!$C$7</f>
        <v>9.0047266945790568E-3</v>
      </c>
      <c r="AJ49" s="35">
        <f>$X$28/'Fixed data'!$C$7</f>
        <v>9.0047266945790568E-3</v>
      </c>
      <c r="AK49" s="35">
        <f>$X$28/'Fixed data'!$C$7</f>
        <v>9.0047266945790568E-3</v>
      </c>
      <c r="AL49" s="35">
        <f>$X$28/'Fixed data'!$C$7</f>
        <v>9.0047266945790568E-3</v>
      </c>
      <c r="AM49" s="35">
        <f>$X$28/'Fixed data'!$C$7</f>
        <v>9.0047266945790568E-3</v>
      </c>
      <c r="AN49" s="35">
        <f>$X$28/'Fixed data'!$C$7</f>
        <v>9.0047266945790568E-3</v>
      </c>
      <c r="AO49" s="35">
        <f>$X$28/'Fixed data'!$C$7</f>
        <v>9.0047266945790568E-3</v>
      </c>
      <c r="AP49" s="35">
        <f>$X$28/'Fixed data'!$C$7</f>
        <v>9.0047266945790568E-3</v>
      </c>
      <c r="AQ49" s="35">
        <f>$X$28/'Fixed data'!$C$7</f>
        <v>9.0047266945790568E-3</v>
      </c>
      <c r="AR49" s="35">
        <f>$X$28/'Fixed data'!$C$7</f>
        <v>9.0047266945790568E-3</v>
      </c>
      <c r="AS49" s="35">
        <f>$X$28/'Fixed data'!$C$7</f>
        <v>9.0047266945790568E-3</v>
      </c>
      <c r="AT49" s="35">
        <f>$X$28/'Fixed data'!$C$7</f>
        <v>9.0047266945790568E-3</v>
      </c>
      <c r="AU49" s="35">
        <f>$X$28/'Fixed data'!$C$7</f>
        <v>9.0047266945790568E-3</v>
      </c>
      <c r="AV49" s="35">
        <f>$X$28/'Fixed data'!$C$7</f>
        <v>9.0047266945790568E-3</v>
      </c>
      <c r="AW49" s="35">
        <f>$X$28/'Fixed data'!$C$7</f>
        <v>9.0047266945790568E-3</v>
      </c>
      <c r="AX49" s="35">
        <f>$X$28/'Fixed data'!$C$7</f>
        <v>9.0047266945790568E-3</v>
      </c>
      <c r="AY49" s="35">
        <f>$X$28/'Fixed data'!$C$7</f>
        <v>9.0047266945790568E-3</v>
      </c>
      <c r="AZ49" s="35">
        <f>$X$28/'Fixed data'!$C$7</f>
        <v>9.0047266945790568E-3</v>
      </c>
      <c r="BA49" s="35">
        <f>$X$28/'Fixed data'!$C$7</f>
        <v>9.0047266945790568E-3</v>
      </c>
      <c r="BB49" s="35">
        <f>$X$28/'Fixed data'!$C$7</f>
        <v>9.0047266945790568E-3</v>
      </c>
      <c r="BC49" s="35">
        <f>$X$28/'Fixed data'!$C$7</f>
        <v>9.0047266945790568E-3</v>
      </c>
      <c r="BD49" s="35">
        <f>$X$28/'Fixed data'!$C$7</f>
        <v>9.0047266945790568E-3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9.0047266945790568E-3</v>
      </c>
      <c r="AA50" s="35">
        <f>$Y$28/'Fixed data'!$C$7</f>
        <v>9.0047266945790568E-3</v>
      </c>
      <c r="AB50" s="35">
        <f>$Y$28/'Fixed data'!$C$7</f>
        <v>9.0047266945790568E-3</v>
      </c>
      <c r="AC50" s="35">
        <f>$Y$28/'Fixed data'!$C$7</f>
        <v>9.0047266945790568E-3</v>
      </c>
      <c r="AD50" s="35">
        <f>$Y$28/'Fixed data'!$C$7</f>
        <v>9.0047266945790568E-3</v>
      </c>
      <c r="AE50" s="35">
        <f>$Y$28/'Fixed data'!$C$7</f>
        <v>9.0047266945790568E-3</v>
      </c>
      <c r="AF50" s="35">
        <f>$Y$28/'Fixed data'!$C$7</f>
        <v>9.0047266945790568E-3</v>
      </c>
      <c r="AG50" s="35">
        <f>$Y$28/'Fixed data'!$C$7</f>
        <v>9.0047266945790568E-3</v>
      </c>
      <c r="AH50" s="35">
        <f>$Y$28/'Fixed data'!$C$7</f>
        <v>9.0047266945790568E-3</v>
      </c>
      <c r="AI50" s="35">
        <f>$Y$28/'Fixed data'!$C$7</f>
        <v>9.0047266945790568E-3</v>
      </c>
      <c r="AJ50" s="35">
        <f>$Y$28/'Fixed data'!$C$7</f>
        <v>9.0047266945790568E-3</v>
      </c>
      <c r="AK50" s="35">
        <f>$Y$28/'Fixed data'!$C$7</f>
        <v>9.0047266945790568E-3</v>
      </c>
      <c r="AL50" s="35">
        <f>$Y$28/'Fixed data'!$C$7</f>
        <v>9.0047266945790568E-3</v>
      </c>
      <c r="AM50" s="35">
        <f>$Y$28/'Fixed data'!$C$7</f>
        <v>9.0047266945790568E-3</v>
      </c>
      <c r="AN50" s="35">
        <f>$Y$28/'Fixed data'!$C$7</f>
        <v>9.0047266945790568E-3</v>
      </c>
      <c r="AO50" s="35">
        <f>$Y$28/'Fixed data'!$C$7</f>
        <v>9.0047266945790568E-3</v>
      </c>
      <c r="AP50" s="35">
        <f>$Y$28/'Fixed data'!$C$7</f>
        <v>9.0047266945790568E-3</v>
      </c>
      <c r="AQ50" s="35">
        <f>$Y$28/'Fixed data'!$C$7</f>
        <v>9.0047266945790568E-3</v>
      </c>
      <c r="AR50" s="35">
        <f>$Y$28/'Fixed data'!$C$7</f>
        <v>9.0047266945790568E-3</v>
      </c>
      <c r="AS50" s="35">
        <f>$Y$28/'Fixed data'!$C$7</f>
        <v>9.0047266945790568E-3</v>
      </c>
      <c r="AT50" s="35">
        <f>$Y$28/'Fixed data'!$C$7</f>
        <v>9.0047266945790568E-3</v>
      </c>
      <c r="AU50" s="35">
        <f>$Y$28/'Fixed data'!$C$7</f>
        <v>9.0047266945790568E-3</v>
      </c>
      <c r="AV50" s="35">
        <f>$Y$28/'Fixed data'!$C$7</f>
        <v>9.0047266945790568E-3</v>
      </c>
      <c r="AW50" s="35">
        <f>$Y$28/'Fixed data'!$C$7</f>
        <v>9.0047266945790568E-3</v>
      </c>
      <c r="AX50" s="35">
        <f>$Y$28/'Fixed data'!$C$7</f>
        <v>9.0047266945790568E-3</v>
      </c>
      <c r="AY50" s="35">
        <f>$Y$28/'Fixed data'!$C$7</f>
        <v>9.0047266945790568E-3</v>
      </c>
      <c r="AZ50" s="35">
        <f>$Y$28/'Fixed data'!$C$7</f>
        <v>9.0047266945790568E-3</v>
      </c>
      <c r="BA50" s="35">
        <f>$Y$28/'Fixed data'!$C$7</f>
        <v>9.0047266945790568E-3</v>
      </c>
      <c r="BB50" s="35">
        <f>$Y$28/'Fixed data'!$C$7</f>
        <v>9.0047266945790568E-3</v>
      </c>
      <c r="BC50" s="35">
        <f>$Y$28/'Fixed data'!$C$7</f>
        <v>9.0047266945790568E-3</v>
      </c>
      <c r="BD50" s="35">
        <f>$Y$28/'Fixed data'!$C$7</f>
        <v>9.0047266945790568E-3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9.0047266945790568E-3</v>
      </c>
      <c r="AB51" s="35">
        <f>$Z$28/'Fixed data'!$C$7</f>
        <v>9.0047266945790568E-3</v>
      </c>
      <c r="AC51" s="35">
        <f>$Z$28/'Fixed data'!$C$7</f>
        <v>9.0047266945790568E-3</v>
      </c>
      <c r="AD51" s="35">
        <f>$Z$28/'Fixed data'!$C$7</f>
        <v>9.0047266945790568E-3</v>
      </c>
      <c r="AE51" s="35">
        <f>$Z$28/'Fixed data'!$C$7</f>
        <v>9.0047266945790568E-3</v>
      </c>
      <c r="AF51" s="35">
        <f>$Z$28/'Fixed data'!$C$7</f>
        <v>9.0047266945790568E-3</v>
      </c>
      <c r="AG51" s="35">
        <f>$Z$28/'Fixed data'!$C$7</f>
        <v>9.0047266945790568E-3</v>
      </c>
      <c r="AH51" s="35">
        <f>$Z$28/'Fixed data'!$C$7</f>
        <v>9.0047266945790568E-3</v>
      </c>
      <c r="AI51" s="35">
        <f>$Z$28/'Fixed data'!$C$7</f>
        <v>9.0047266945790568E-3</v>
      </c>
      <c r="AJ51" s="35">
        <f>$Z$28/'Fixed data'!$C$7</f>
        <v>9.0047266945790568E-3</v>
      </c>
      <c r="AK51" s="35">
        <f>$Z$28/'Fixed data'!$C$7</f>
        <v>9.0047266945790568E-3</v>
      </c>
      <c r="AL51" s="35">
        <f>$Z$28/'Fixed data'!$C$7</f>
        <v>9.0047266945790568E-3</v>
      </c>
      <c r="AM51" s="35">
        <f>$Z$28/'Fixed data'!$C$7</f>
        <v>9.0047266945790568E-3</v>
      </c>
      <c r="AN51" s="35">
        <f>$Z$28/'Fixed data'!$C$7</f>
        <v>9.0047266945790568E-3</v>
      </c>
      <c r="AO51" s="35">
        <f>$Z$28/'Fixed data'!$C$7</f>
        <v>9.0047266945790568E-3</v>
      </c>
      <c r="AP51" s="35">
        <f>$Z$28/'Fixed data'!$C$7</f>
        <v>9.0047266945790568E-3</v>
      </c>
      <c r="AQ51" s="35">
        <f>$Z$28/'Fixed data'!$C$7</f>
        <v>9.0047266945790568E-3</v>
      </c>
      <c r="AR51" s="35">
        <f>$Z$28/'Fixed data'!$C$7</f>
        <v>9.0047266945790568E-3</v>
      </c>
      <c r="AS51" s="35">
        <f>$Z$28/'Fixed data'!$C$7</f>
        <v>9.0047266945790568E-3</v>
      </c>
      <c r="AT51" s="35">
        <f>$Z$28/'Fixed data'!$C$7</f>
        <v>9.0047266945790568E-3</v>
      </c>
      <c r="AU51" s="35">
        <f>$Z$28/'Fixed data'!$C$7</f>
        <v>9.0047266945790568E-3</v>
      </c>
      <c r="AV51" s="35">
        <f>$Z$28/'Fixed data'!$C$7</f>
        <v>9.0047266945790568E-3</v>
      </c>
      <c r="AW51" s="35">
        <f>$Z$28/'Fixed data'!$C$7</f>
        <v>9.0047266945790568E-3</v>
      </c>
      <c r="AX51" s="35">
        <f>$Z$28/'Fixed data'!$C$7</f>
        <v>9.0047266945790568E-3</v>
      </c>
      <c r="AY51" s="35">
        <f>$Z$28/'Fixed data'!$C$7</f>
        <v>9.0047266945790568E-3</v>
      </c>
      <c r="AZ51" s="35">
        <f>$Z$28/'Fixed data'!$C$7</f>
        <v>9.0047266945790568E-3</v>
      </c>
      <c r="BA51" s="35">
        <f>$Z$28/'Fixed data'!$C$7</f>
        <v>9.0047266945790568E-3</v>
      </c>
      <c r="BB51" s="35">
        <f>$Z$28/'Fixed data'!$C$7</f>
        <v>9.0047266945790568E-3</v>
      </c>
      <c r="BC51" s="35">
        <f>$Z$28/'Fixed data'!$C$7</f>
        <v>9.0047266945790568E-3</v>
      </c>
      <c r="BD51" s="35">
        <f>$Z$28/'Fixed data'!$C$7</f>
        <v>9.0047266945790568E-3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9.0047266945790568E-3</v>
      </c>
      <c r="AC52" s="35">
        <f>$AA$28/'Fixed data'!$C$7</f>
        <v>9.0047266945790568E-3</v>
      </c>
      <c r="AD52" s="35">
        <f>$AA$28/'Fixed data'!$C$7</f>
        <v>9.0047266945790568E-3</v>
      </c>
      <c r="AE52" s="35">
        <f>$AA$28/'Fixed data'!$C$7</f>
        <v>9.0047266945790568E-3</v>
      </c>
      <c r="AF52" s="35">
        <f>$AA$28/'Fixed data'!$C$7</f>
        <v>9.0047266945790568E-3</v>
      </c>
      <c r="AG52" s="35">
        <f>$AA$28/'Fixed data'!$C$7</f>
        <v>9.0047266945790568E-3</v>
      </c>
      <c r="AH52" s="35">
        <f>$AA$28/'Fixed data'!$C$7</f>
        <v>9.0047266945790568E-3</v>
      </c>
      <c r="AI52" s="35">
        <f>$AA$28/'Fixed data'!$C$7</f>
        <v>9.0047266945790568E-3</v>
      </c>
      <c r="AJ52" s="35">
        <f>$AA$28/'Fixed data'!$C$7</f>
        <v>9.0047266945790568E-3</v>
      </c>
      <c r="AK52" s="35">
        <f>$AA$28/'Fixed data'!$C$7</f>
        <v>9.0047266945790568E-3</v>
      </c>
      <c r="AL52" s="35">
        <f>$AA$28/'Fixed data'!$C$7</f>
        <v>9.0047266945790568E-3</v>
      </c>
      <c r="AM52" s="35">
        <f>$AA$28/'Fixed data'!$C$7</f>
        <v>9.0047266945790568E-3</v>
      </c>
      <c r="AN52" s="35">
        <f>$AA$28/'Fixed data'!$C$7</f>
        <v>9.0047266945790568E-3</v>
      </c>
      <c r="AO52" s="35">
        <f>$AA$28/'Fixed data'!$C$7</f>
        <v>9.0047266945790568E-3</v>
      </c>
      <c r="AP52" s="35">
        <f>$AA$28/'Fixed data'!$C$7</f>
        <v>9.0047266945790568E-3</v>
      </c>
      <c r="AQ52" s="35">
        <f>$AA$28/'Fixed data'!$C$7</f>
        <v>9.0047266945790568E-3</v>
      </c>
      <c r="AR52" s="35">
        <f>$AA$28/'Fixed data'!$C$7</f>
        <v>9.0047266945790568E-3</v>
      </c>
      <c r="AS52" s="35">
        <f>$AA$28/'Fixed data'!$C$7</f>
        <v>9.0047266945790568E-3</v>
      </c>
      <c r="AT52" s="35">
        <f>$AA$28/'Fixed data'!$C$7</f>
        <v>9.0047266945790568E-3</v>
      </c>
      <c r="AU52" s="35">
        <f>$AA$28/'Fixed data'!$C$7</f>
        <v>9.0047266945790568E-3</v>
      </c>
      <c r="AV52" s="35">
        <f>$AA$28/'Fixed data'!$C$7</f>
        <v>9.0047266945790568E-3</v>
      </c>
      <c r="AW52" s="35">
        <f>$AA$28/'Fixed data'!$C$7</f>
        <v>9.0047266945790568E-3</v>
      </c>
      <c r="AX52" s="35">
        <f>$AA$28/'Fixed data'!$C$7</f>
        <v>9.0047266945790568E-3</v>
      </c>
      <c r="AY52" s="35">
        <f>$AA$28/'Fixed data'!$C$7</f>
        <v>9.0047266945790568E-3</v>
      </c>
      <c r="AZ52" s="35">
        <f>$AA$28/'Fixed data'!$C$7</f>
        <v>9.0047266945790568E-3</v>
      </c>
      <c r="BA52" s="35">
        <f>$AA$28/'Fixed data'!$C$7</f>
        <v>9.0047266945790568E-3</v>
      </c>
      <c r="BB52" s="35">
        <f>$AA$28/'Fixed data'!$C$7</f>
        <v>9.0047266945790568E-3</v>
      </c>
      <c r="BC52" s="35">
        <f>$AA$28/'Fixed data'!$C$7</f>
        <v>9.0047266945790568E-3</v>
      </c>
      <c r="BD52" s="35">
        <f>$AA$28/'Fixed data'!$C$7</f>
        <v>9.0047266945790568E-3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9.0047266945790568E-3</v>
      </c>
      <c r="AD53" s="35">
        <f>$AB$28/'Fixed data'!$C$7</f>
        <v>9.0047266945790568E-3</v>
      </c>
      <c r="AE53" s="35">
        <f>$AB$28/'Fixed data'!$C$7</f>
        <v>9.0047266945790568E-3</v>
      </c>
      <c r="AF53" s="35">
        <f>$AB$28/'Fixed data'!$C$7</f>
        <v>9.0047266945790568E-3</v>
      </c>
      <c r="AG53" s="35">
        <f>$AB$28/'Fixed data'!$C$7</f>
        <v>9.0047266945790568E-3</v>
      </c>
      <c r="AH53" s="35">
        <f>$AB$28/'Fixed data'!$C$7</f>
        <v>9.0047266945790568E-3</v>
      </c>
      <c r="AI53" s="35">
        <f>$AB$28/'Fixed data'!$C$7</f>
        <v>9.0047266945790568E-3</v>
      </c>
      <c r="AJ53" s="35">
        <f>$AB$28/'Fixed data'!$C$7</f>
        <v>9.0047266945790568E-3</v>
      </c>
      <c r="AK53" s="35">
        <f>$AB$28/'Fixed data'!$C$7</f>
        <v>9.0047266945790568E-3</v>
      </c>
      <c r="AL53" s="35">
        <f>$AB$28/'Fixed data'!$C$7</f>
        <v>9.0047266945790568E-3</v>
      </c>
      <c r="AM53" s="35">
        <f>$AB$28/'Fixed data'!$C$7</f>
        <v>9.0047266945790568E-3</v>
      </c>
      <c r="AN53" s="35">
        <f>$AB$28/'Fixed data'!$C$7</f>
        <v>9.0047266945790568E-3</v>
      </c>
      <c r="AO53" s="35">
        <f>$AB$28/'Fixed data'!$C$7</f>
        <v>9.0047266945790568E-3</v>
      </c>
      <c r="AP53" s="35">
        <f>$AB$28/'Fixed data'!$C$7</f>
        <v>9.0047266945790568E-3</v>
      </c>
      <c r="AQ53" s="35">
        <f>$AB$28/'Fixed data'!$C$7</f>
        <v>9.0047266945790568E-3</v>
      </c>
      <c r="AR53" s="35">
        <f>$AB$28/'Fixed data'!$C$7</f>
        <v>9.0047266945790568E-3</v>
      </c>
      <c r="AS53" s="35">
        <f>$AB$28/'Fixed data'!$C$7</f>
        <v>9.0047266945790568E-3</v>
      </c>
      <c r="AT53" s="35">
        <f>$AB$28/'Fixed data'!$C$7</f>
        <v>9.0047266945790568E-3</v>
      </c>
      <c r="AU53" s="35">
        <f>$AB$28/'Fixed data'!$C$7</f>
        <v>9.0047266945790568E-3</v>
      </c>
      <c r="AV53" s="35">
        <f>$AB$28/'Fixed data'!$C$7</f>
        <v>9.0047266945790568E-3</v>
      </c>
      <c r="AW53" s="35">
        <f>$AB$28/'Fixed data'!$C$7</f>
        <v>9.0047266945790568E-3</v>
      </c>
      <c r="AX53" s="35">
        <f>$AB$28/'Fixed data'!$C$7</f>
        <v>9.0047266945790568E-3</v>
      </c>
      <c r="AY53" s="35">
        <f>$AB$28/'Fixed data'!$C$7</f>
        <v>9.0047266945790568E-3</v>
      </c>
      <c r="AZ53" s="35">
        <f>$AB$28/'Fixed data'!$C$7</f>
        <v>9.0047266945790568E-3</v>
      </c>
      <c r="BA53" s="35">
        <f>$AB$28/'Fixed data'!$C$7</f>
        <v>9.0047266945790568E-3</v>
      </c>
      <c r="BB53" s="35">
        <f>$AB$28/'Fixed data'!$C$7</f>
        <v>9.0047266945790568E-3</v>
      </c>
      <c r="BC53" s="35">
        <f>$AB$28/'Fixed data'!$C$7</f>
        <v>9.0047266945790568E-3</v>
      </c>
      <c r="BD53" s="35">
        <f>$AB$28/'Fixed data'!$C$7</f>
        <v>9.0047266945790568E-3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9.0047266945790568E-3</v>
      </c>
      <c r="AE54" s="35">
        <f>$AC$28/'Fixed data'!$C$7</f>
        <v>9.0047266945790568E-3</v>
      </c>
      <c r="AF54" s="35">
        <f>$AC$28/'Fixed data'!$C$7</f>
        <v>9.0047266945790568E-3</v>
      </c>
      <c r="AG54" s="35">
        <f>$AC$28/'Fixed data'!$C$7</f>
        <v>9.0047266945790568E-3</v>
      </c>
      <c r="AH54" s="35">
        <f>$AC$28/'Fixed data'!$C$7</f>
        <v>9.0047266945790568E-3</v>
      </c>
      <c r="AI54" s="35">
        <f>$AC$28/'Fixed data'!$C$7</f>
        <v>9.0047266945790568E-3</v>
      </c>
      <c r="AJ54" s="35">
        <f>$AC$28/'Fixed data'!$C$7</f>
        <v>9.0047266945790568E-3</v>
      </c>
      <c r="AK54" s="35">
        <f>$AC$28/'Fixed data'!$C$7</f>
        <v>9.0047266945790568E-3</v>
      </c>
      <c r="AL54" s="35">
        <f>$AC$28/'Fixed data'!$C$7</f>
        <v>9.0047266945790568E-3</v>
      </c>
      <c r="AM54" s="35">
        <f>$AC$28/'Fixed data'!$C$7</f>
        <v>9.0047266945790568E-3</v>
      </c>
      <c r="AN54" s="35">
        <f>$AC$28/'Fixed data'!$C$7</f>
        <v>9.0047266945790568E-3</v>
      </c>
      <c r="AO54" s="35">
        <f>$AC$28/'Fixed data'!$C$7</f>
        <v>9.0047266945790568E-3</v>
      </c>
      <c r="AP54" s="35">
        <f>$AC$28/'Fixed data'!$C$7</f>
        <v>9.0047266945790568E-3</v>
      </c>
      <c r="AQ54" s="35">
        <f>$AC$28/'Fixed data'!$C$7</f>
        <v>9.0047266945790568E-3</v>
      </c>
      <c r="AR54" s="35">
        <f>$AC$28/'Fixed data'!$C$7</f>
        <v>9.0047266945790568E-3</v>
      </c>
      <c r="AS54" s="35">
        <f>$AC$28/'Fixed data'!$C$7</f>
        <v>9.0047266945790568E-3</v>
      </c>
      <c r="AT54" s="35">
        <f>$AC$28/'Fixed data'!$C$7</f>
        <v>9.0047266945790568E-3</v>
      </c>
      <c r="AU54" s="35">
        <f>$AC$28/'Fixed data'!$C$7</f>
        <v>9.0047266945790568E-3</v>
      </c>
      <c r="AV54" s="35">
        <f>$AC$28/'Fixed data'!$C$7</f>
        <v>9.0047266945790568E-3</v>
      </c>
      <c r="AW54" s="35">
        <f>$AC$28/'Fixed data'!$C$7</f>
        <v>9.0047266945790568E-3</v>
      </c>
      <c r="AX54" s="35">
        <f>$AC$28/'Fixed data'!$C$7</f>
        <v>9.0047266945790568E-3</v>
      </c>
      <c r="AY54" s="35">
        <f>$AC$28/'Fixed data'!$C$7</f>
        <v>9.0047266945790568E-3</v>
      </c>
      <c r="AZ54" s="35">
        <f>$AC$28/'Fixed data'!$C$7</f>
        <v>9.0047266945790568E-3</v>
      </c>
      <c r="BA54" s="35">
        <f>$AC$28/'Fixed data'!$C$7</f>
        <v>9.0047266945790568E-3</v>
      </c>
      <c r="BB54" s="35">
        <f>$AC$28/'Fixed data'!$C$7</f>
        <v>9.0047266945790568E-3</v>
      </c>
      <c r="BC54" s="35">
        <f>$AC$28/'Fixed data'!$C$7</f>
        <v>9.0047266945790568E-3</v>
      </c>
      <c r="BD54" s="35">
        <f>$AC$28/'Fixed data'!$C$7</f>
        <v>9.0047266945790568E-3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9.0047266945790568E-3</v>
      </c>
      <c r="AF55" s="35">
        <f>$AD$28/'Fixed data'!$C$7</f>
        <v>9.0047266945790568E-3</v>
      </c>
      <c r="AG55" s="35">
        <f>$AD$28/'Fixed data'!$C$7</f>
        <v>9.0047266945790568E-3</v>
      </c>
      <c r="AH55" s="35">
        <f>$AD$28/'Fixed data'!$C$7</f>
        <v>9.0047266945790568E-3</v>
      </c>
      <c r="AI55" s="35">
        <f>$AD$28/'Fixed data'!$C$7</f>
        <v>9.0047266945790568E-3</v>
      </c>
      <c r="AJ55" s="35">
        <f>$AD$28/'Fixed data'!$C$7</f>
        <v>9.0047266945790568E-3</v>
      </c>
      <c r="AK55" s="35">
        <f>$AD$28/'Fixed data'!$C$7</f>
        <v>9.0047266945790568E-3</v>
      </c>
      <c r="AL55" s="35">
        <f>$AD$28/'Fixed data'!$C$7</f>
        <v>9.0047266945790568E-3</v>
      </c>
      <c r="AM55" s="35">
        <f>$AD$28/'Fixed data'!$C$7</f>
        <v>9.0047266945790568E-3</v>
      </c>
      <c r="AN55" s="35">
        <f>$AD$28/'Fixed data'!$C$7</f>
        <v>9.0047266945790568E-3</v>
      </c>
      <c r="AO55" s="35">
        <f>$AD$28/'Fixed data'!$C$7</f>
        <v>9.0047266945790568E-3</v>
      </c>
      <c r="AP55" s="35">
        <f>$AD$28/'Fixed data'!$C$7</f>
        <v>9.0047266945790568E-3</v>
      </c>
      <c r="AQ55" s="35">
        <f>$AD$28/'Fixed data'!$C$7</f>
        <v>9.0047266945790568E-3</v>
      </c>
      <c r="AR55" s="35">
        <f>$AD$28/'Fixed data'!$C$7</f>
        <v>9.0047266945790568E-3</v>
      </c>
      <c r="AS55" s="35">
        <f>$AD$28/'Fixed data'!$C$7</f>
        <v>9.0047266945790568E-3</v>
      </c>
      <c r="AT55" s="35">
        <f>$AD$28/'Fixed data'!$C$7</f>
        <v>9.0047266945790568E-3</v>
      </c>
      <c r="AU55" s="35">
        <f>$AD$28/'Fixed data'!$C$7</f>
        <v>9.0047266945790568E-3</v>
      </c>
      <c r="AV55" s="35">
        <f>$AD$28/'Fixed data'!$C$7</f>
        <v>9.0047266945790568E-3</v>
      </c>
      <c r="AW55" s="35">
        <f>$AD$28/'Fixed data'!$C$7</f>
        <v>9.0047266945790568E-3</v>
      </c>
      <c r="AX55" s="35">
        <f>$AD$28/'Fixed data'!$C$7</f>
        <v>9.0047266945790568E-3</v>
      </c>
      <c r="AY55" s="35">
        <f>$AD$28/'Fixed data'!$C$7</f>
        <v>9.0047266945790568E-3</v>
      </c>
      <c r="AZ55" s="35">
        <f>$AD$28/'Fixed data'!$C$7</f>
        <v>9.0047266945790568E-3</v>
      </c>
      <c r="BA55" s="35">
        <f>$AD$28/'Fixed data'!$C$7</f>
        <v>9.0047266945790568E-3</v>
      </c>
      <c r="BB55" s="35">
        <f>$AD$28/'Fixed data'!$C$7</f>
        <v>9.0047266945790568E-3</v>
      </c>
      <c r="BC55" s="35">
        <f>$AD$28/'Fixed data'!$C$7</f>
        <v>9.0047266945790568E-3</v>
      </c>
      <c r="BD55" s="35">
        <f>$AD$28/'Fixed data'!$C$7</f>
        <v>9.0047266945790568E-3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9.0047266945790568E-3</v>
      </c>
      <c r="AG56" s="35">
        <f>$AE$28/'Fixed data'!$C$7</f>
        <v>9.0047266945790568E-3</v>
      </c>
      <c r="AH56" s="35">
        <f>$AE$28/'Fixed data'!$C$7</f>
        <v>9.0047266945790568E-3</v>
      </c>
      <c r="AI56" s="35">
        <f>$AE$28/'Fixed data'!$C$7</f>
        <v>9.0047266945790568E-3</v>
      </c>
      <c r="AJ56" s="35">
        <f>$AE$28/'Fixed data'!$C$7</f>
        <v>9.0047266945790568E-3</v>
      </c>
      <c r="AK56" s="35">
        <f>$AE$28/'Fixed data'!$C$7</f>
        <v>9.0047266945790568E-3</v>
      </c>
      <c r="AL56" s="35">
        <f>$AE$28/'Fixed data'!$C$7</f>
        <v>9.0047266945790568E-3</v>
      </c>
      <c r="AM56" s="35">
        <f>$AE$28/'Fixed data'!$C$7</f>
        <v>9.0047266945790568E-3</v>
      </c>
      <c r="AN56" s="35">
        <f>$AE$28/'Fixed data'!$C$7</f>
        <v>9.0047266945790568E-3</v>
      </c>
      <c r="AO56" s="35">
        <f>$AE$28/'Fixed data'!$C$7</f>
        <v>9.0047266945790568E-3</v>
      </c>
      <c r="AP56" s="35">
        <f>$AE$28/'Fixed data'!$C$7</f>
        <v>9.0047266945790568E-3</v>
      </c>
      <c r="AQ56" s="35">
        <f>$AE$28/'Fixed data'!$C$7</f>
        <v>9.0047266945790568E-3</v>
      </c>
      <c r="AR56" s="35">
        <f>$AE$28/'Fixed data'!$C$7</f>
        <v>9.0047266945790568E-3</v>
      </c>
      <c r="AS56" s="35">
        <f>$AE$28/'Fixed data'!$C$7</f>
        <v>9.0047266945790568E-3</v>
      </c>
      <c r="AT56" s="35">
        <f>$AE$28/'Fixed data'!$C$7</f>
        <v>9.0047266945790568E-3</v>
      </c>
      <c r="AU56" s="35">
        <f>$AE$28/'Fixed data'!$C$7</f>
        <v>9.0047266945790568E-3</v>
      </c>
      <c r="AV56" s="35">
        <f>$AE$28/'Fixed data'!$C$7</f>
        <v>9.0047266945790568E-3</v>
      </c>
      <c r="AW56" s="35">
        <f>$AE$28/'Fixed data'!$C$7</f>
        <v>9.0047266945790568E-3</v>
      </c>
      <c r="AX56" s="35">
        <f>$AE$28/'Fixed data'!$C$7</f>
        <v>9.0047266945790568E-3</v>
      </c>
      <c r="AY56" s="35">
        <f>$AE$28/'Fixed data'!$C$7</f>
        <v>9.0047266945790568E-3</v>
      </c>
      <c r="AZ56" s="35">
        <f>$AE$28/'Fixed data'!$C$7</f>
        <v>9.0047266945790568E-3</v>
      </c>
      <c r="BA56" s="35">
        <f>$AE$28/'Fixed data'!$C$7</f>
        <v>9.0047266945790568E-3</v>
      </c>
      <c r="BB56" s="35">
        <f>$AE$28/'Fixed data'!$C$7</f>
        <v>9.0047266945790568E-3</v>
      </c>
      <c r="BC56" s="35">
        <f>$AE$28/'Fixed data'!$C$7</f>
        <v>9.0047266945790568E-3</v>
      </c>
      <c r="BD56" s="35">
        <f>$AE$28/'Fixed data'!$C$7</f>
        <v>9.0047266945790568E-3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9.0047266945790568E-3</v>
      </c>
      <c r="AH57" s="35">
        <f>$AF$28/'Fixed data'!$C$7</f>
        <v>9.0047266945790568E-3</v>
      </c>
      <c r="AI57" s="35">
        <f>$AF$28/'Fixed data'!$C$7</f>
        <v>9.0047266945790568E-3</v>
      </c>
      <c r="AJ57" s="35">
        <f>$AF$28/'Fixed data'!$C$7</f>
        <v>9.0047266945790568E-3</v>
      </c>
      <c r="AK57" s="35">
        <f>$AF$28/'Fixed data'!$C$7</f>
        <v>9.0047266945790568E-3</v>
      </c>
      <c r="AL57" s="35">
        <f>$AF$28/'Fixed data'!$C$7</f>
        <v>9.0047266945790568E-3</v>
      </c>
      <c r="AM57" s="35">
        <f>$AF$28/'Fixed data'!$C$7</f>
        <v>9.0047266945790568E-3</v>
      </c>
      <c r="AN57" s="35">
        <f>$AF$28/'Fixed data'!$C$7</f>
        <v>9.0047266945790568E-3</v>
      </c>
      <c r="AO57" s="35">
        <f>$AF$28/'Fixed data'!$C$7</f>
        <v>9.0047266945790568E-3</v>
      </c>
      <c r="AP57" s="35">
        <f>$AF$28/'Fixed data'!$C$7</f>
        <v>9.0047266945790568E-3</v>
      </c>
      <c r="AQ57" s="35">
        <f>$AF$28/'Fixed data'!$C$7</f>
        <v>9.0047266945790568E-3</v>
      </c>
      <c r="AR57" s="35">
        <f>$AF$28/'Fixed data'!$C$7</f>
        <v>9.0047266945790568E-3</v>
      </c>
      <c r="AS57" s="35">
        <f>$AF$28/'Fixed data'!$C$7</f>
        <v>9.0047266945790568E-3</v>
      </c>
      <c r="AT57" s="35">
        <f>$AF$28/'Fixed data'!$C$7</f>
        <v>9.0047266945790568E-3</v>
      </c>
      <c r="AU57" s="35">
        <f>$AF$28/'Fixed data'!$C$7</f>
        <v>9.0047266945790568E-3</v>
      </c>
      <c r="AV57" s="35">
        <f>$AF$28/'Fixed data'!$C$7</f>
        <v>9.0047266945790568E-3</v>
      </c>
      <c r="AW57" s="35">
        <f>$AF$28/'Fixed data'!$C$7</f>
        <v>9.0047266945790568E-3</v>
      </c>
      <c r="AX57" s="35">
        <f>$AF$28/'Fixed data'!$C$7</f>
        <v>9.0047266945790568E-3</v>
      </c>
      <c r="AY57" s="35">
        <f>$AF$28/'Fixed data'!$C$7</f>
        <v>9.0047266945790568E-3</v>
      </c>
      <c r="AZ57" s="35">
        <f>$AF$28/'Fixed data'!$C$7</f>
        <v>9.0047266945790568E-3</v>
      </c>
      <c r="BA57" s="35">
        <f>$AF$28/'Fixed data'!$C$7</f>
        <v>9.0047266945790568E-3</v>
      </c>
      <c r="BB57" s="35">
        <f>$AF$28/'Fixed data'!$C$7</f>
        <v>9.0047266945790568E-3</v>
      </c>
      <c r="BC57" s="35">
        <f>$AF$28/'Fixed data'!$C$7</f>
        <v>9.0047266945790568E-3</v>
      </c>
      <c r="BD57" s="35">
        <f>$AF$28/'Fixed data'!$C$7</f>
        <v>9.0047266945790568E-3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9.0047266945790568E-3</v>
      </c>
      <c r="AI58" s="35">
        <f>$AG$28/'Fixed data'!$C$7</f>
        <v>9.0047266945790568E-3</v>
      </c>
      <c r="AJ58" s="35">
        <f>$AG$28/'Fixed data'!$C$7</f>
        <v>9.0047266945790568E-3</v>
      </c>
      <c r="AK58" s="35">
        <f>$AG$28/'Fixed data'!$C$7</f>
        <v>9.0047266945790568E-3</v>
      </c>
      <c r="AL58" s="35">
        <f>$AG$28/'Fixed data'!$C$7</f>
        <v>9.0047266945790568E-3</v>
      </c>
      <c r="AM58" s="35">
        <f>$AG$28/'Fixed data'!$C$7</f>
        <v>9.0047266945790568E-3</v>
      </c>
      <c r="AN58" s="35">
        <f>$AG$28/'Fixed data'!$C$7</f>
        <v>9.0047266945790568E-3</v>
      </c>
      <c r="AO58" s="35">
        <f>$AG$28/'Fixed data'!$C$7</f>
        <v>9.0047266945790568E-3</v>
      </c>
      <c r="AP58" s="35">
        <f>$AG$28/'Fixed data'!$C$7</f>
        <v>9.0047266945790568E-3</v>
      </c>
      <c r="AQ58" s="35">
        <f>$AG$28/'Fixed data'!$C$7</f>
        <v>9.0047266945790568E-3</v>
      </c>
      <c r="AR58" s="35">
        <f>$AG$28/'Fixed data'!$C$7</f>
        <v>9.0047266945790568E-3</v>
      </c>
      <c r="AS58" s="35">
        <f>$AG$28/'Fixed data'!$C$7</f>
        <v>9.0047266945790568E-3</v>
      </c>
      <c r="AT58" s="35">
        <f>$AG$28/'Fixed data'!$C$7</f>
        <v>9.0047266945790568E-3</v>
      </c>
      <c r="AU58" s="35">
        <f>$AG$28/'Fixed data'!$C$7</f>
        <v>9.0047266945790568E-3</v>
      </c>
      <c r="AV58" s="35">
        <f>$AG$28/'Fixed data'!$C$7</f>
        <v>9.0047266945790568E-3</v>
      </c>
      <c r="AW58" s="35">
        <f>$AG$28/'Fixed data'!$C$7</f>
        <v>9.0047266945790568E-3</v>
      </c>
      <c r="AX58" s="35">
        <f>$AG$28/'Fixed data'!$C$7</f>
        <v>9.0047266945790568E-3</v>
      </c>
      <c r="AY58" s="35">
        <f>$AG$28/'Fixed data'!$C$7</f>
        <v>9.0047266945790568E-3</v>
      </c>
      <c r="AZ58" s="35">
        <f>$AG$28/'Fixed data'!$C$7</f>
        <v>9.0047266945790568E-3</v>
      </c>
      <c r="BA58" s="35">
        <f>$AG$28/'Fixed data'!$C$7</f>
        <v>9.0047266945790568E-3</v>
      </c>
      <c r="BB58" s="35">
        <f>$AG$28/'Fixed data'!$C$7</f>
        <v>9.0047266945790568E-3</v>
      </c>
      <c r="BC58" s="35">
        <f>$AG$28/'Fixed data'!$C$7</f>
        <v>9.0047266945790568E-3</v>
      </c>
      <c r="BD58" s="35">
        <f>$AG$28/'Fixed data'!$C$7</f>
        <v>9.0047266945790568E-3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9.0047266945790568E-3</v>
      </c>
      <c r="AJ59" s="35">
        <f>$AH$28/'Fixed data'!$C$7</f>
        <v>9.0047266945790568E-3</v>
      </c>
      <c r="AK59" s="35">
        <f>$AH$28/'Fixed data'!$C$7</f>
        <v>9.0047266945790568E-3</v>
      </c>
      <c r="AL59" s="35">
        <f>$AH$28/'Fixed data'!$C$7</f>
        <v>9.0047266945790568E-3</v>
      </c>
      <c r="AM59" s="35">
        <f>$AH$28/'Fixed data'!$C$7</f>
        <v>9.0047266945790568E-3</v>
      </c>
      <c r="AN59" s="35">
        <f>$AH$28/'Fixed data'!$C$7</f>
        <v>9.0047266945790568E-3</v>
      </c>
      <c r="AO59" s="35">
        <f>$AH$28/'Fixed data'!$C$7</f>
        <v>9.0047266945790568E-3</v>
      </c>
      <c r="AP59" s="35">
        <f>$AH$28/'Fixed data'!$C$7</f>
        <v>9.0047266945790568E-3</v>
      </c>
      <c r="AQ59" s="35">
        <f>$AH$28/'Fixed data'!$C$7</f>
        <v>9.0047266945790568E-3</v>
      </c>
      <c r="AR59" s="35">
        <f>$AH$28/'Fixed data'!$C$7</f>
        <v>9.0047266945790568E-3</v>
      </c>
      <c r="AS59" s="35">
        <f>$AH$28/'Fixed data'!$C$7</f>
        <v>9.0047266945790568E-3</v>
      </c>
      <c r="AT59" s="35">
        <f>$AH$28/'Fixed data'!$C$7</f>
        <v>9.0047266945790568E-3</v>
      </c>
      <c r="AU59" s="35">
        <f>$AH$28/'Fixed data'!$C$7</f>
        <v>9.0047266945790568E-3</v>
      </c>
      <c r="AV59" s="35">
        <f>$AH$28/'Fixed data'!$C$7</f>
        <v>9.0047266945790568E-3</v>
      </c>
      <c r="AW59" s="35">
        <f>$AH$28/'Fixed data'!$C$7</f>
        <v>9.0047266945790568E-3</v>
      </c>
      <c r="AX59" s="35">
        <f>$AH$28/'Fixed data'!$C$7</f>
        <v>9.0047266945790568E-3</v>
      </c>
      <c r="AY59" s="35">
        <f>$AH$28/'Fixed data'!$C$7</f>
        <v>9.0047266945790568E-3</v>
      </c>
      <c r="AZ59" s="35">
        <f>$AH$28/'Fixed data'!$C$7</f>
        <v>9.0047266945790568E-3</v>
      </c>
      <c r="BA59" s="35">
        <f>$AH$28/'Fixed data'!$C$7</f>
        <v>9.0047266945790568E-3</v>
      </c>
      <c r="BB59" s="35">
        <f>$AH$28/'Fixed data'!$C$7</f>
        <v>9.0047266945790568E-3</v>
      </c>
      <c r="BC59" s="35">
        <f>$AH$28/'Fixed data'!$C$7</f>
        <v>9.0047266945790568E-3</v>
      </c>
      <c r="BD59" s="35">
        <f>$AH$28/'Fixed data'!$C$7</f>
        <v>9.0047266945790568E-3</v>
      </c>
    </row>
    <row r="60" spans="1:56" ht="16.5" collapsed="1" x14ac:dyDescent="0.35">
      <c r="A60" s="116"/>
      <c r="B60" s="9" t="s">
        <v>7</v>
      </c>
      <c r="C60" s="9" t="s">
        <v>61</v>
      </c>
      <c r="D60" s="9" t="s">
        <v>40</v>
      </c>
      <c r="E60" s="35">
        <f>SUM(E30:E59)</f>
        <v>0</v>
      </c>
      <c r="F60" s="35">
        <f t="shared" ref="F60:BD60" si="11">SUM(F30:F59)</f>
        <v>-4.4444444444444487E-5</v>
      </c>
      <c r="G60" s="35">
        <f t="shared" si="11"/>
        <v>-8.0355555555555692E-4</v>
      </c>
      <c r="H60" s="35">
        <f t="shared" si="11"/>
        <v>-3.5040000000000002E-3</v>
      </c>
      <c r="I60" s="35">
        <f t="shared" si="11"/>
        <v>-9.6035555555555562E-3</v>
      </c>
      <c r="J60" s="35">
        <f t="shared" si="11"/>
        <v>-2.0239999999999998E-2</v>
      </c>
      <c r="K60" s="35">
        <f t="shared" si="11"/>
        <v>-2.1351111111111112E-2</v>
      </c>
      <c r="L60" s="35">
        <f t="shared" si="11"/>
        <v>-1.8906666666666669E-2</v>
      </c>
      <c r="M60" s="35">
        <f t="shared" si="11"/>
        <v>-1.4328888888888886E-2</v>
      </c>
      <c r="N60" s="35">
        <f t="shared" si="11"/>
        <v>-9.2888888888888847E-3</v>
      </c>
      <c r="O60" s="35">
        <f t="shared" si="11"/>
        <v>-3.7635555555555443E-3</v>
      </c>
      <c r="P60" s="35">
        <f t="shared" si="11"/>
        <v>2.2713777777777994E-3</v>
      </c>
      <c r="Q60" s="35">
        <f t="shared" si="11"/>
        <v>8.8413911111111434E-3</v>
      </c>
      <c r="R60" s="35">
        <f t="shared" si="11"/>
        <v>1.5973238444444482E-2</v>
      </c>
      <c r="S60" s="35">
        <f t="shared" si="11"/>
        <v>2.3695011477777823E-2</v>
      </c>
      <c r="T60" s="35">
        <f t="shared" si="11"/>
        <v>3.2036206496111157E-2</v>
      </c>
      <c r="U60" s="35">
        <f t="shared" si="11"/>
        <v>4.0507480131294495E-2</v>
      </c>
      <c r="V60" s="35">
        <f t="shared" si="11"/>
        <v>4.9110133169496334E-2</v>
      </c>
      <c r="W60" s="35">
        <f t="shared" si="11"/>
        <v>5.7845479404746859E-2</v>
      </c>
      <c r="X60" s="35">
        <f t="shared" si="11"/>
        <v>6.6714845769016554E-2</v>
      </c>
      <c r="Y60" s="35">
        <f t="shared" si="11"/>
        <v>7.5719572463595605E-2</v>
      </c>
      <c r="Z60" s="35">
        <f t="shared" si="11"/>
        <v>8.4724299158174657E-2</v>
      </c>
      <c r="AA60" s="35">
        <f t="shared" si="11"/>
        <v>9.3729025852753708E-2</v>
      </c>
      <c r="AB60" s="35">
        <f t="shared" si="11"/>
        <v>0.10273375254733276</v>
      </c>
      <c r="AC60" s="35">
        <f t="shared" si="11"/>
        <v>0.11173847924191181</v>
      </c>
      <c r="AD60" s="35">
        <f t="shared" si="11"/>
        <v>0.12074320593649086</v>
      </c>
      <c r="AE60" s="35">
        <f t="shared" si="11"/>
        <v>0.12974793263106993</v>
      </c>
      <c r="AF60" s="35">
        <f t="shared" si="11"/>
        <v>0.13875265932564898</v>
      </c>
      <c r="AG60" s="35">
        <f t="shared" si="11"/>
        <v>0.14775738602022803</v>
      </c>
      <c r="AH60" s="35">
        <f t="shared" si="11"/>
        <v>0.15676211271480708</v>
      </c>
      <c r="AI60" s="35">
        <f t="shared" si="11"/>
        <v>0.16576683940938614</v>
      </c>
      <c r="AJ60" s="35">
        <f t="shared" si="11"/>
        <v>0.16576683940938614</v>
      </c>
      <c r="AK60" s="35">
        <f t="shared" si="11"/>
        <v>0.16576683940938614</v>
      </c>
      <c r="AL60" s="35">
        <f t="shared" si="11"/>
        <v>0.16576683940938614</v>
      </c>
      <c r="AM60" s="35">
        <f t="shared" si="11"/>
        <v>0.16576683940938614</v>
      </c>
      <c r="AN60" s="35">
        <f t="shared" si="11"/>
        <v>0.16576683940938614</v>
      </c>
      <c r="AO60" s="35">
        <f t="shared" si="11"/>
        <v>0.16576683940938614</v>
      </c>
      <c r="AP60" s="35">
        <f t="shared" si="11"/>
        <v>0.16576683940938614</v>
      </c>
      <c r="AQ60" s="35">
        <f t="shared" si="11"/>
        <v>0.16576683940938614</v>
      </c>
      <c r="AR60" s="35">
        <f t="shared" si="11"/>
        <v>0.16576683940938614</v>
      </c>
      <c r="AS60" s="35">
        <f t="shared" si="11"/>
        <v>0.16576683940938614</v>
      </c>
      <c r="AT60" s="35">
        <f t="shared" si="11"/>
        <v>0.16576683940938614</v>
      </c>
      <c r="AU60" s="35">
        <f t="shared" si="11"/>
        <v>0.16576683940938614</v>
      </c>
      <c r="AV60" s="35">
        <f t="shared" si="11"/>
        <v>0.16576683940938614</v>
      </c>
      <c r="AW60" s="35">
        <f t="shared" si="11"/>
        <v>0.16576683940938614</v>
      </c>
      <c r="AX60" s="35">
        <f t="shared" si="11"/>
        <v>0.16576683940938614</v>
      </c>
      <c r="AY60" s="35">
        <f t="shared" si="11"/>
        <v>0.16581128385383057</v>
      </c>
      <c r="AZ60" s="35">
        <f t="shared" si="11"/>
        <v>0.16657039496494169</v>
      </c>
      <c r="BA60" s="35">
        <f t="shared" si="11"/>
        <v>0.16927083940938611</v>
      </c>
      <c r="BB60" s="35">
        <f t="shared" si="11"/>
        <v>0.17537039496494169</v>
      </c>
      <c r="BC60" s="35">
        <f t="shared" si="11"/>
        <v>0.18600683940938614</v>
      </c>
      <c r="BD60" s="35">
        <f t="shared" si="11"/>
        <v>0.18711795052049726</v>
      </c>
    </row>
    <row r="61" spans="1:56" ht="17.25" hidden="1" customHeight="1" outlineLevel="1" x14ac:dyDescent="0.35">
      <c r="A61" s="116"/>
      <c r="B61" s="9" t="s">
        <v>35</v>
      </c>
      <c r="C61" s="9" t="s">
        <v>62</v>
      </c>
      <c r="D61" s="9" t="s">
        <v>40</v>
      </c>
      <c r="E61" s="35">
        <v>0</v>
      </c>
      <c r="F61" s="35">
        <f>E62</f>
        <v>-2.0000000000000018E-3</v>
      </c>
      <c r="G61" s="35">
        <f t="shared" ref="G61:BD61" si="12">F62</f>
        <v>-3.6115555555555616E-2</v>
      </c>
      <c r="H61" s="35">
        <f t="shared" si="12"/>
        <v>-0.156832</v>
      </c>
      <c r="I61" s="35">
        <f t="shared" si="12"/>
        <v>-0.42780799999999997</v>
      </c>
      <c r="J61" s="35">
        <f t="shared" si="12"/>
        <v>-0.89684444444444433</v>
      </c>
      <c r="K61" s="35">
        <f t="shared" si="12"/>
        <v>-0.92660444444444456</v>
      </c>
      <c r="L61" s="35">
        <f t="shared" si="12"/>
        <v>-0.79525333333333348</v>
      </c>
      <c r="M61" s="35">
        <f t="shared" si="12"/>
        <v>-0.57034666666666656</v>
      </c>
      <c r="N61" s="35">
        <f t="shared" si="12"/>
        <v>-0.32921777777777761</v>
      </c>
      <c r="O61" s="35">
        <f t="shared" si="12"/>
        <v>-7.1288888888888402E-2</v>
      </c>
      <c r="P61" s="35">
        <f t="shared" si="12"/>
        <v>0.2040466666666676</v>
      </c>
      <c r="Q61" s="35">
        <f t="shared" si="12"/>
        <v>0.49742588888889028</v>
      </c>
      <c r="R61" s="35">
        <f t="shared" si="12"/>
        <v>0.80951762777777936</v>
      </c>
      <c r="S61" s="35">
        <f t="shared" si="12"/>
        <v>1.1410241758333353</v>
      </c>
      <c r="T61" s="35">
        <f t="shared" si="12"/>
        <v>1.4926829401805577</v>
      </c>
      <c r="U61" s="35">
        <f t="shared" si="12"/>
        <v>1.8418540472676967</v>
      </c>
      <c r="V61" s="35">
        <f t="shared" si="12"/>
        <v>2.1884659538554847</v>
      </c>
      <c r="W61" s="35">
        <f t="shared" si="12"/>
        <v>2.5324464012722618</v>
      </c>
      <c r="X61" s="35">
        <f t="shared" si="12"/>
        <v>2.8737224082596513</v>
      </c>
      <c r="Y61" s="35">
        <f t="shared" si="12"/>
        <v>3.2122202637466923</v>
      </c>
      <c r="Z61" s="35">
        <f t="shared" si="12"/>
        <v>3.5417133925391542</v>
      </c>
      <c r="AA61" s="35">
        <f t="shared" si="12"/>
        <v>3.8622017946370373</v>
      </c>
      <c r="AB61" s="35">
        <f t="shared" si="12"/>
        <v>4.1736854700403407</v>
      </c>
      <c r="AC61" s="35">
        <f t="shared" si="12"/>
        <v>4.4761644187490655</v>
      </c>
      <c r="AD61" s="35">
        <f t="shared" si="12"/>
        <v>4.769638640763211</v>
      </c>
      <c r="AE61" s="35">
        <f t="shared" si="12"/>
        <v>5.0541081360827773</v>
      </c>
      <c r="AF61" s="35">
        <f t="shared" si="12"/>
        <v>5.3295729047077653</v>
      </c>
      <c r="AG61" s="35">
        <f t="shared" si="12"/>
        <v>5.5960329466381742</v>
      </c>
      <c r="AH61" s="35">
        <f t="shared" si="12"/>
        <v>5.8534882618740038</v>
      </c>
      <c r="AI61" s="35">
        <f t="shared" si="12"/>
        <v>6.1019388504152543</v>
      </c>
      <c r="AJ61" s="35">
        <f t="shared" si="12"/>
        <v>6.3413847122619256</v>
      </c>
      <c r="AK61" s="35">
        <f t="shared" si="12"/>
        <v>6.5808305741085968</v>
      </c>
      <c r="AL61" s="35">
        <f t="shared" si="12"/>
        <v>6.8202764359552681</v>
      </c>
      <c r="AM61" s="35">
        <f t="shared" si="12"/>
        <v>7.0597222978019394</v>
      </c>
      <c r="AN61" s="35">
        <f t="shared" si="12"/>
        <v>7.2991681596486107</v>
      </c>
      <c r="AO61" s="35">
        <f t="shared" si="12"/>
        <v>7.5386140214952819</v>
      </c>
      <c r="AP61" s="35">
        <f t="shared" si="12"/>
        <v>7.7780598833419532</v>
      </c>
      <c r="AQ61" s="35">
        <f t="shared" si="12"/>
        <v>8.0175057451886254</v>
      </c>
      <c r="AR61" s="35">
        <f t="shared" si="12"/>
        <v>8.2569516070352975</v>
      </c>
      <c r="AS61" s="35">
        <f t="shared" si="12"/>
        <v>8.4963974688819697</v>
      </c>
      <c r="AT61" s="35">
        <f t="shared" si="12"/>
        <v>8.7358433307286418</v>
      </c>
      <c r="AU61" s="35">
        <f t="shared" si="12"/>
        <v>8.975289192575314</v>
      </c>
      <c r="AV61" s="35">
        <f t="shared" si="12"/>
        <v>9.2147350544219861</v>
      </c>
      <c r="AW61" s="35">
        <f t="shared" si="12"/>
        <v>9.4541809162686583</v>
      </c>
      <c r="AX61" s="35">
        <f t="shared" si="12"/>
        <v>9.6936267781153305</v>
      </c>
      <c r="AY61" s="35">
        <f t="shared" si="12"/>
        <v>9.5278599387059444</v>
      </c>
      <c r="AZ61" s="35">
        <f t="shared" si="12"/>
        <v>9.3620486548521136</v>
      </c>
      <c r="BA61" s="35">
        <f t="shared" si="12"/>
        <v>9.1954782598871727</v>
      </c>
      <c r="BB61" s="35">
        <f t="shared" si="12"/>
        <v>9.0262074204777871</v>
      </c>
      <c r="BC61" s="35">
        <f t="shared" si="12"/>
        <v>8.8508370255128455</v>
      </c>
      <c r="BD61" s="35">
        <f t="shared" si="12"/>
        <v>8.66483018610346</v>
      </c>
    </row>
    <row r="62" spans="1:56" ht="16.5" hidden="1" customHeight="1" outlineLevel="1" x14ac:dyDescent="0.3">
      <c r="A62" s="116"/>
      <c r="B62" s="9" t="s">
        <v>34</v>
      </c>
      <c r="C62" s="9" t="s">
        <v>69</v>
      </c>
      <c r="D62" s="9" t="s">
        <v>40</v>
      </c>
      <c r="E62" s="35">
        <f t="shared" ref="E62:BD62" si="13">E28-E60+E61</f>
        <v>-2.0000000000000018E-3</v>
      </c>
      <c r="F62" s="35">
        <f t="shared" si="13"/>
        <v>-3.6115555555555616E-2</v>
      </c>
      <c r="G62" s="35">
        <f t="shared" si="13"/>
        <v>-0.156832</v>
      </c>
      <c r="H62" s="35">
        <f t="shared" si="13"/>
        <v>-0.42780799999999997</v>
      </c>
      <c r="I62" s="35">
        <f t="shared" si="13"/>
        <v>-0.89684444444444433</v>
      </c>
      <c r="J62" s="35">
        <f t="shared" si="13"/>
        <v>-0.92660444444444456</v>
      </c>
      <c r="K62" s="35">
        <f t="shared" si="13"/>
        <v>-0.79525333333333348</v>
      </c>
      <c r="L62" s="35">
        <f t="shared" si="13"/>
        <v>-0.57034666666666656</v>
      </c>
      <c r="M62" s="35">
        <f t="shared" si="13"/>
        <v>-0.32921777777777761</v>
      </c>
      <c r="N62" s="35">
        <f t="shared" si="13"/>
        <v>-7.1288888888888402E-2</v>
      </c>
      <c r="O62" s="35">
        <f t="shared" si="13"/>
        <v>0.2040466666666676</v>
      </c>
      <c r="P62" s="35">
        <f t="shared" si="13"/>
        <v>0.49742588888889028</v>
      </c>
      <c r="Q62" s="35">
        <f t="shared" si="13"/>
        <v>0.80951762777777936</v>
      </c>
      <c r="R62" s="35">
        <f t="shared" si="13"/>
        <v>1.1410241758333353</v>
      </c>
      <c r="S62" s="35">
        <f t="shared" si="13"/>
        <v>1.4926829401805577</v>
      </c>
      <c r="T62" s="35">
        <f t="shared" si="13"/>
        <v>1.8418540472676967</v>
      </c>
      <c r="U62" s="35">
        <f t="shared" si="13"/>
        <v>2.1884659538554847</v>
      </c>
      <c r="V62" s="35">
        <f t="shared" si="13"/>
        <v>2.5324464012722618</v>
      </c>
      <c r="W62" s="35">
        <f t="shared" si="13"/>
        <v>2.8737224082596513</v>
      </c>
      <c r="X62" s="35">
        <f t="shared" si="13"/>
        <v>3.2122202637466923</v>
      </c>
      <c r="Y62" s="35">
        <f t="shared" si="13"/>
        <v>3.5417133925391542</v>
      </c>
      <c r="Z62" s="35">
        <f t="shared" si="13"/>
        <v>3.8622017946370373</v>
      </c>
      <c r="AA62" s="35">
        <f t="shared" si="13"/>
        <v>4.1736854700403407</v>
      </c>
      <c r="AB62" s="35">
        <f t="shared" si="13"/>
        <v>4.4761644187490655</v>
      </c>
      <c r="AC62" s="35">
        <f t="shared" si="13"/>
        <v>4.769638640763211</v>
      </c>
      <c r="AD62" s="35">
        <f t="shared" si="13"/>
        <v>5.0541081360827773</v>
      </c>
      <c r="AE62" s="35">
        <f t="shared" si="13"/>
        <v>5.3295729047077653</v>
      </c>
      <c r="AF62" s="35">
        <f t="shared" si="13"/>
        <v>5.5960329466381742</v>
      </c>
      <c r="AG62" s="35">
        <f t="shared" si="13"/>
        <v>5.8534882618740038</v>
      </c>
      <c r="AH62" s="35">
        <f t="shared" si="13"/>
        <v>6.1019388504152543</v>
      </c>
      <c r="AI62" s="35">
        <f t="shared" si="13"/>
        <v>6.3413847122619256</v>
      </c>
      <c r="AJ62" s="35">
        <f t="shared" si="13"/>
        <v>6.5808305741085968</v>
      </c>
      <c r="AK62" s="35">
        <f t="shared" si="13"/>
        <v>6.8202764359552681</v>
      </c>
      <c r="AL62" s="35">
        <f t="shared" si="13"/>
        <v>7.0597222978019394</v>
      </c>
      <c r="AM62" s="35">
        <f t="shared" si="13"/>
        <v>7.2991681596486107</v>
      </c>
      <c r="AN62" s="35">
        <f t="shared" si="13"/>
        <v>7.5386140214952819</v>
      </c>
      <c r="AO62" s="35">
        <f t="shared" si="13"/>
        <v>7.7780598833419532</v>
      </c>
      <c r="AP62" s="35">
        <f t="shared" si="13"/>
        <v>8.0175057451886254</v>
      </c>
      <c r="AQ62" s="35">
        <f t="shared" si="13"/>
        <v>8.2569516070352975</v>
      </c>
      <c r="AR62" s="35">
        <f t="shared" si="13"/>
        <v>8.4963974688819697</v>
      </c>
      <c r="AS62" s="35">
        <f t="shared" si="13"/>
        <v>8.7358433307286418</v>
      </c>
      <c r="AT62" s="35">
        <f t="shared" si="13"/>
        <v>8.975289192575314</v>
      </c>
      <c r="AU62" s="35">
        <f t="shared" si="13"/>
        <v>9.2147350544219861</v>
      </c>
      <c r="AV62" s="35">
        <f t="shared" si="13"/>
        <v>9.4541809162686583</v>
      </c>
      <c r="AW62" s="35">
        <f t="shared" si="13"/>
        <v>9.6936267781153305</v>
      </c>
      <c r="AX62" s="35">
        <f t="shared" si="13"/>
        <v>9.5278599387059444</v>
      </c>
      <c r="AY62" s="35">
        <f t="shared" si="13"/>
        <v>9.3620486548521136</v>
      </c>
      <c r="AZ62" s="35">
        <f t="shared" si="13"/>
        <v>9.1954782598871727</v>
      </c>
      <c r="BA62" s="35">
        <f t="shared" si="13"/>
        <v>9.0262074204777871</v>
      </c>
      <c r="BB62" s="35">
        <f t="shared" si="13"/>
        <v>8.8508370255128455</v>
      </c>
      <c r="BC62" s="35">
        <f t="shared" si="13"/>
        <v>8.66483018610346</v>
      </c>
      <c r="BD62" s="35">
        <f t="shared" si="13"/>
        <v>8.4777122355829633</v>
      </c>
    </row>
    <row r="63" spans="1:56" ht="16.5" collapsed="1" x14ac:dyDescent="0.3">
      <c r="A63" s="116"/>
      <c r="B63" s="9" t="s">
        <v>8</v>
      </c>
      <c r="C63" s="11" t="s">
        <v>68</v>
      </c>
      <c r="D63" s="9" t="s">
        <v>40</v>
      </c>
      <c r="E63" s="35">
        <f>AVERAGE(E61:E62)*'Fixed data'!$C$3</f>
        <v>-4.8300000000000042E-5</v>
      </c>
      <c r="F63" s="35">
        <f>AVERAGE(F61:F62)*'Fixed data'!$C$3</f>
        <v>-9.204906666666682E-4</v>
      </c>
      <c r="G63" s="35">
        <f>AVERAGE(G61:G62)*'Fixed data'!$C$3</f>
        <v>-4.6596834666666684E-3</v>
      </c>
      <c r="H63" s="35">
        <f>AVERAGE(H61:H62)*'Fixed data'!$C$3</f>
        <v>-1.4119056E-2</v>
      </c>
      <c r="I63" s="35">
        <f>AVERAGE(I61:I62)*'Fixed data'!$C$3</f>
        <v>-3.1990356533333333E-2</v>
      </c>
      <c r="J63" s="35">
        <f>AVERAGE(J61:J62)*'Fixed data'!$C$3</f>
        <v>-4.4036290666666672E-2</v>
      </c>
      <c r="K63" s="35">
        <f>AVERAGE(K61:K62)*'Fixed data'!$C$3</f>
        <v>-4.1582865333333344E-2</v>
      </c>
      <c r="L63" s="35">
        <f>AVERAGE(L61:L62)*'Fixed data'!$C$3</f>
        <v>-3.2979240000000007E-2</v>
      </c>
      <c r="M63" s="35">
        <f>AVERAGE(M61:M62)*'Fixed data'!$C$3</f>
        <v>-2.1724481333333327E-2</v>
      </c>
      <c r="N63" s="35">
        <f>AVERAGE(N61:N62)*'Fixed data'!$C$3</f>
        <v>-9.6722359999999851E-3</v>
      </c>
      <c r="O63" s="35">
        <f>AVERAGE(O61:O62)*'Fixed data'!$C$3</f>
        <v>3.2061003333333678E-3</v>
      </c>
      <c r="P63" s="35">
        <f>AVERAGE(P61:P62)*'Fixed data'!$C$3</f>
        <v>1.6940562216666722E-2</v>
      </c>
      <c r="Q63" s="35">
        <f>AVERAGE(Q61:Q62)*'Fixed data'!$C$3</f>
        <v>3.1562685927500077E-2</v>
      </c>
      <c r="R63" s="35">
        <f>AVERAGE(R61:R62)*'Fixed data'!$C$3</f>
        <v>4.7105584557208417E-2</v>
      </c>
      <c r="S63" s="35">
        <f>AVERAGE(S61:S62)*'Fixed data'!$C$3</f>
        <v>6.3604026851735523E-2</v>
      </c>
      <c r="T63" s="35">
        <f>AVERAGE(T61:T62)*'Fixed data'!$C$3</f>
        <v>8.0529068246875349E-2</v>
      </c>
      <c r="U63" s="35">
        <f>AVERAGE(U61:U62)*'Fixed data'!$C$3</f>
        <v>9.7332228027124837E-2</v>
      </c>
      <c r="V63" s="35">
        <f>AVERAGE(V61:V62)*'Fixed data'!$C$3</f>
        <v>0.11401003337633507</v>
      </c>
      <c r="W63" s="35">
        <f>AVERAGE(W61:W62)*'Fixed data'!$C$3</f>
        <v>0.1305589767501957</v>
      </c>
      <c r="X63" s="35">
        <f>AVERAGE(X61:X62)*'Fixed data'!$C$3</f>
        <v>0.14697551552895319</v>
      </c>
      <c r="Y63" s="35">
        <f>AVERAGE(Y61:Y62)*'Fixed data'!$C$3</f>
        <v>0.16310749779930322</v>
      </c>
      <c r="Z63" s="35">
        <f>AVERAGE(Z61:Z62)*'Fixed data'!$C$3</f>
        <v>0.17880455177030502</v>
      </c>
      <c r="AA63" s="35">
        <f>AVERAGE(AA61:AA62)*'Fixed data'!$C$3</f>
        <v>0.19406667744195868</v>
      </c>
      <c r="AB63" s="35">
        <f>AVERAGE(AB61:AB62)*'Fixed data'!$C$3</f>
        <v>0.20889387481426416</v>
      </c>
      <c r="AC63" s="35">
        <f>AVERAGE(AC61:AC62)*'Fixed data'!$C$3</f>
        <v>0.22328614388722148</v>
      </c>
      <c r="AD63" s="35">
        <f>AVERAGE(AD61:AD62)*'Fixed data'!$C$3</f>
        <v>0.23724348466083062</v>
      </c>
      <c r="AE63" s="35">
        <f>AVERAGE(AE61:AE62)*'Fixed data'!$C$3</f>
        <v>0.25076589713509162</v>
      </c>
      <c r="AF63" s="35">
        <f>AVERAGE(AF61:AF62)*'Fixed data'!$C$3</f>
        <v>0.26385338131000441</v>
      </c>
      <c r="AG63" s="35">
        <f>AVERAGE(AG61:AG62)*'Fixed data'!$C$3</f>
        <v>0.2765059371855691</v>
      </c>
      <c r="AH63" s="35">
        <f>AVERAGE(AH61:AH62)*'Fixed data'!$C$3</f>
        <v>0.28872356476178557</v>
      </c>
      <c r="AI63" s="35">
        <f>AVERAGE(AI61:AI62)*'Fixed data'!$C$3</f>
        <v>0.30050626403865388</v>
      </c>
      <c r="AJ63" s="35">
        <f>AVERAGE(AJ61:AJ62)*'Fixed data'!$C$3</f>
        <v>0.31207149916584814</v>
      </c>
      <c r="AK63" s="35">
        <f>AVERAGE(AK61:AK62)*'Fixed data'!$C$3</f>
        <v>0.32363673429304235</v>
      </c>
      <c r="AL63" s="35">
        <f>AVERAGE(AL61:AL62)*'Fixed data'!$C$3</f>
        <v>0.33520196942023661</v>
      </c>
      <c r="AM63" s="35">
        <f>AVERAGE(AM61:AM62)*'Fixed data'!$C$3</f>
        <v>0.34676720454743076</v>
      </c>
      <c r="AN63" s="35">
        <f>AVERAGE(AN61:AN62)*'Fixed data'!$C$3</f>
        <v>0.35833243967462503</v>
      </c>
      <c r="AO63" s="35">
        <f>AVERAGE(AO61:AO62)*'Fixed data'!$C$3</f>
        <v>0.36989767480181923</v>
      </c>
      <c r="AP63" s="35">
        <f>AVERAGE(AP61:AP62)*'Fixed data'!$C$3</f>
        <v>0.38146290992901349</v>
      </c>
      <c r="AQ63" s="35">
        <f>AVERAGE(AQ61:AQ62)*'Fixed data'!$C$3</f>
        <v>0.39302814505620776</v>
      </c>
      <c r="AR63" s="35">
        <f>AVERAGE(AR61:AR62)*'Fixed data'!$C$3</f>
        <v>0.40459338018340202</v>
      </c>
      <c r="AS63" s="35">
        <f>AVERAGE(AS61:AS62)*'Fixed data'!$C$3</f>
        <v>0.41615861531059628</v>
      </c>
      <c r="AT63" s="35">
        <f>AVERAGE(AT61:AT62)*'Fixed data'!$C$3</f>
        <v>0.42772385043779054</v>
      </c>
      <c r="AU63" s="35">
        <f>AVERAGE(AU61:AU62)*'Fixed data'!$C$3</f>
        <v>0.4392890855649848</v>
      </c>
      <c r="AV63" s="35">
        <f>AVERAGE(AV61:AV62)*'Fixed data'!$C$3</f>
        <v>0.45085432069217907</v>
      </c>
      <c r="AW63" s="35">
        <f>AVERAGE(AW61:AW62)*'Fixed data'!$C$3</f>
        <v>0.46241955581937333</v>
      </c>
      <c r="AX63" s="35">
        <f>AVERAGE(AX61:AX62)*'Fixed data'!$C$3</f>
        <v>0.46419890421123383</v>
      </c>
      <c r="AY63" s="35">
        <f>AVERAGE(AY61:AY62)*'Fixed data'!$C$3</f>
        <v>0.45619129253442714</v>
      </c>
      <c r="AZ63" s="35">
        <f>AVERAGE(AZ61:AZ62)*'Fixed data'!$C$3</f>
        <v>0.44816427499095374</v>
      </c>
      <c r="BA63" s="35">
        <f>AVERAGE(BA61:BA62)*'Fixed data'!$C$3</f>
        <v>0.44005370918081382</v>
      </c>
      <c r="BB63" s="35">
        <f>AVERAGE(BB61:BB62)*'Fixed data'!$C$3</f>
        <v>0.43173062337067386</v>
      </c>
      <c r="BC63" s="35">
        <f>AVERAGE(BC61:BC62)*'Fixed data'!$C$3</f>
        <v>0.42300336316053377</v>
      </c>
      <c r="BD63" s="35">
        <f>AVERAGE(BD61:BD62)*'Fixed data'!$C$3</f>
        <v>0.41399239948372712</v>
      </c>
    </row>
    <row r="64" spans="1:56" ht="15.75" thickBot="1" x14ac:dyDescent="0.35">
      <c r="A64" s="115"/>
      <c r="B64" s="12" t="s">
        <v>95</v>
      </c>
      <c r="C64" s="12" t="s">
        <v>45</v>
      </c>
      <c r="D64" s="12" t="s">
        <v>40</v>
      </c>
      <c r="E64" s="54">
        <f t="shared" ref="E64:BD64" si="14">E29+E60+E63</f>
        <v>-5.4830000000000048E-4</v>
      </c>
      <c r="F64" s="54">
        <f t="shared" si="14"/>
        <v>-9.5049351111111246E-3</v>
      </c>
      <c r="G64" s="54">
        <f t="shared" si="14"/>
        <v>-3.5843239022222202E-2</v>
      </c>
      <c r="H64" s="54">
        <f t="shared" si="14"/>
        <v>-8.6243055999999971E-2</v>
      </c>
      <c r="I64" s="54">
        <f t="shared" si="14"/>
        <v>-0.16125391208888884</v>
      </c>
      <c r="J64" s="54">
        <f t="shared" si="14"/>
        <v>-7.6776290666666705E-2</v>
      </c>
      <c r="K64" s="54">
        <f t="shared" si="14"/>
        <v>-3.5433976444444473E-2</v>
      </c>
      <c r="L64" s="54">
        <f t="shared" si="14"/>
        <v>-3.8590666666662998E-4</v>
      </c>
      <c r="M64" s="54">
        <f t="shared" si="14"/>
        <v>2.064662977777779E-2</v>
      </c>
      <c r="N64" s="54">
        <f t="shared" si="14"/>
        <v>4.3198875111111201E-2</v>
      </c>
      <c r="O64" s="54">
        <f t="shared" si="14"/>
        <v>6.7335544777777909E-2</v>
      </c>
      <c r="P64" s="54">
        <f t="shared" si="14"/>
        <v>9.3124589994444604E-2</v>
      </c>
      <c r="Q64" s="54">
        <f t="shared" si="14"/>
        <v>0.12063735953861127</v>
      </c>
      <c r="R64" s="54">
        <f t="shared" si="14"/>
        <v>0.14994876962665293</v>
      </c>
      <c r="S64" s="54">
        <f t="shared" si="14"/>
        <v>0.18113748228576337</v>
      </c>
      <c r="T64" s="54">
        <f t="shared" si="14"/>
        <v>0.20786710313879903</v>
      </c>
      <c r="U64" s="54">
        <f t="shared" si="14"/>
        <v>0.23461955483818997</v>
      </c>
      <c r="V64" s="54">
        <f t="shared" si="14"/>
        <v>0.26139281169239975</v>
      </c>
      <c r="W64" s="54">
        <f t="shared" si="14"/>
        <v>0.28818482775297666</v>
      </c>
      <c r="X64" s="54">
        <f t="shared" si="14"/>
        <v>0.31499353661198404</v>
      </c>
      <c r="Y64" s="54">
        <f t="shared" si="14"/>
        <v>0.34013024557691318</v>
      </c>
      <c r="Z64" s="54">
        <f t="shared" si="14"/>
        <v>0.364832026242494</v>
      </c>
      <c r="AA64" s="54">
        <f t="shared" si="14"/>
        <v>0.38909887860872672</v>
      </c>
      <c r="AB64" s="54">
        <f t="shared" si="14"/>
        <v>0.41293080267561122</v>
      </c>
      <c r="AC64" s="54">
        <f t="shared" si="14"/>
        <v>0.43632779844314762</v>
      </c>
      <c r="AD64" s="54">
        <f t="shared" si="14"/>
        <v>0.4592898659113358</v>
      </c>
      <c r="AE64" s="54">
        <f t="shared" si="14"/>
        <v>0.48181700508017589</v>
      </c>
      <c r="AF64" s="54">
        <f t="shared" si="14"/>
        <v>0.50390921594966775</v>
      </c>
      <c r="AG64" s="54">
        <f t="shared" si="14"/>
        <v>0.52556649851981141</v>
      </c>
      <c r="AH64" s="54">
        <f t="shared" si="14"/>
        <v>0.54678885279060707</v>
      </c>
      <c r="AI64" s="54">
        <f t="shared" si="14"/>
        <v>0.56757627876205441</v>
      </c>
      <c r="AJ64" s="54">
        <f t="shared" si="14"/>
        <v>0.57914151388924862</v>
      </c>
      <c r="AK64" s="54">
        <f t="shared" si="14"/>
        <v>0.59070674901644282</v>
      </c>
      <c r="AL64" s="54">
        <f t="shared" si="14"/>
        <v>0.60227198414363703</v>
      </c>
      <c r="AM64" s="54">
        <f t="shared" si="14"/>
        <v>0.61383721927083124</v>
      </c>
      <c r="AN64" s="54">
        <f t="shared" si="14"/>
        <v>0.62540245439802544</v>
      </c>
      <c r="AO64" s="54">
        <f t="shared" si="14"/>
        <v>0.63696768952521965</v>
      </c>
      <c r="AP64" s="54">
        <f t="shared" si="14"/>
        <v>0.64853292465241397</v>
      </c>
      <c r="AQ64" s="54">
        <f t="shared" si="14"/>
        <v>0.66009815977960828</v>
      </c>
      <c r="AR64" s="54">
        <f t="shared" si="14"/>
        <v>0.67166339490680249</v>
      </c>
      <c r="AS64" s="54">
        <f t="shared" si="14"/>
        <v>0.6832286300339967</v>
      </c>
      <c r="AT64" s="54">
        <f t="shared" si="14"/>
        <v>0.69479386516119102</v>
      </c>
      <c r="AU64" s="54">
        <f t="shared" si="14"/>
        <v>0.70635910028838533</v>
      </c>
      <c r="AV64" s="54">
        <f t="shared" si="14"/>
        <v>0.71792433541557954</v>
      </c>
      <c r="AW64" s="54">
        <f t="shared" si="14"/>
        <v>0.72948957054277375</v>
      </c>
      <c r="AX64" s="54">
        <f t="shared" si="14"/>
        <v>0.62996574362061997</v>
      </c>
      <c r="AY64" s="54">
        <f t="shared" si="14"/>
        <v>0.62200257638825773</v>
      </c>
      <c r="AZ64" s="54">
        <f t="shared" si="14"/>
        <v>0.61473466995589543</v>
      </c>
      <c r="BA64" s="54">
        <f t="shared" si="14"/>
        <v>0.60932454859019991</v>
      </c>
      <c r="BB64" s="54">
        <f t="shared" si="14"/>
        <v>0.60710101833561558</v>
      </c>
      <c r="BC64" s="54">
        <f t="shared" si="14"/>
        <v>0.60901020256991989</v>
      </c>
      <c r="BD64" s="54">
        <f t="shared" si="14"/>
        <v>0.60111035000422441</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2.0000112822796418E-2</v>
      </c>
      <c r="H68" s="82">
        <f>'Fixed data'!$G$8*H89/1000000</f>
        <v>8.0000074619945807E-2</v>
      </c>
      <c r="I68" s="82">
        <f>'Fixed data'!$G$8*I89/1000000</f>
        <v>0.14000003641709519</v>
      </c>
      <c r="J68" s="82">
        <f>'Fixed data'!$G$8*J89/1000000</f>
        <v>0.22000011103704101</v>
      </c>
      <c r="K68" s="82">
        <f>'Fixed data'!$G$8*K89/1000000</f>
        <v>0.28000007283419037</v>
      </c>
      <c r="L68" s="82">
        <f>'Fixed data'!$G$8*L89/1000000</f>
        <v>0.28000007283419037</v>
      </c>
      <c r="M68" s="82">
        <f>'Fixed data'!$G$8*M89/1000000</f>
        <v>0.28000007283419037</v>
      </c>
      <c r="N68" s="82">
        <f>'Fixed data'!$G$8*N89/1000000</f>
        <v>0.28000007283419037</v>
      </c>
      <c r="O68" s="82">
        <f>'Fixed data'!$G$8*O89/1000000</f>
        <v>0.28000007283419037</v>
      </c>
      <c r="P68" s="82">
        <f>'Fixed data'!$G$8*P89/1000000</f>
        <v>0.28000007283419037</v>
      </c>
      <c r="Q68" s="82">
        <f>'Fixed data'!$G$8*Q89/1000000</f>
        <v>0.28000007283419037</v>
      </c>
      <c r="R68" s="82">
        <f>'Fixed data'!$G$8*R89/1000000</f>
        <v>0.28000007283419037</v>
      </c>
      <c r="S68" s="82">
        <f>'Fixed data'!$G$8*S89/1000000</f>
        <v>0.28000007283419037</v>
      </c>
      <c r="T68" s="82">
        <f>'Fixed data'!$G$8*T89/1000000</f>
        <v>0.28000007283419037</v>
      </c>
      <c r="U68" s="82">
        <f>'Fixed data'!$G$8*U89/1000000</f>
        <v>0.28000007283419037</v>
      </c>
      <c r="V68" s="82">
        <f>'Fixed data'!$G$8*V89/1000000</f>
        <v>0.28000007283419037</v>
      </c>
      <c r="W68" s="82">
        <f>'Fixed data'!$G$8*W89/1000000</f>
        <v>0.28000007283419037</v>
      </c>
      <c r="X68" s="82">
        <f>'Fixed data'!$G$8*X89/1000000</f>
        <v>0.28000007283419037</v>
      </c>
      <c r="Y68" s="82">
        <f>'Fixed data'!$G$8*Y89/1000000</f>
        <v>0.28000007283419037</v>
      </c>
      <c r="Z68" s="82">
        <f>'Fixed data'!$G$8*Z89/1000000</f>
        <v>0.28000007283419037</v>
      </c>
      <c r="AA68" s="82">
        <f>'Fixed data'!$G$8*AA89/1000000</f>
        <v>0.28000007283419037</v>
      </c>
      <c r="AB68" s="82">
        <f>'Fixed data'!$G$8*AB89/1000000</f>
        <v>0.28000007283419037</v>
      </c>
      <c r="AC68" s="82">
        <f>'Fixed data'!$G$8*AC89/1000000</f>
        <v>0.28000007283419037</v>
      </c>
      <c r="AD68" s="82">
        <f>'Fixed data'!$G$8*AD89/1000000</f>
        <v>0.28000007283419037</v>
      </c>
      <c r="AE68" s="82">
        <f>'Fixed data'!$G$8*AE89/1000000</f>
        <v>0.28000007283419037</v>
      </c>
      <c r="AF68" s="82">
        <f>'Fixed data'!$G$8*AF89/1000000</f>
        <v>0.28000007283419037</v>
      </c>
      <c r="AG68" s="82">
        <f>'Fixed data'!$G$8*AG89/1000000</f>
        <v>0.28000007283419037</v>
      </c>
      <c r="AH68" s="82">
        <f>'Fixed data'!$G$8*AH89/1000000</f>
        <v>0.28000007283419037</v>
      </c>
      <c r="AI68" s="82">
        <f>'Fixed data'!$G$8*AI89/1000000</f>
        <v>0.28000007283419037</v>
      </c>
      <c r="AJ68" s="82">
        <f>'Fixed data'!$G$8*AJ89/1000000</f>
        <v>0.28000007283419037</v>
      </c>
      <c r="AK68" s="82">
        <f>'Fixed data'!$G$8*AK89/1000000</f>
        <v>0.28000007283419037</v>
      </c>
      <c r="AL68" s="82">
        <f>'Fixed data'!$G$8*AL89/1000000</f>
        <v>0.28000007283419037</v>
      </c>
      <c r="AM68" s="82">
        <f>'Fixed data'!$G$8*AM89/1000000</f>
        <v>0.28000007283419037</v>
      </c>
      <c r="AN68" s="82">
        <f>'Fixed data'!$G$8*AN89/1000000</f>
        <v>0.28000007283419037</v>
      </c>
      <c r="AO68" s="82">
        <f>'Fixed data'!$G$8*AO89/1000000</f>
        <v>0.28000007283419037</v>
      </c>
      <c r="AP68" s="82">
        <f>'Fixed data'!$G$8*AP89/1000000</f>
        <v>0.28000007283419037</v>
      </c>
      <c r="AQ68" s="82">
        <f>'Fixed data'!$G$8*AQ89/1000000</f>
        <v>0.28000007283419037</v>
      </c>
      <c r="AR68" s="82">
        <f>'Fixed data'!$G$8*AR89/1000000</f>
        <v>0.28000007283419037</v>
      </c>
      <c r="AS68" s="82">
        <f>'Fixed data'!$G$8*AS89/1000000</f>
        <v>0.28000007283419037</v>
      </c>
      <c r="AT68" s="82">
        <f>'Fixed data'!$G$8*AT89/1000000</f>
        <v>0.28000007283419037</v>
      </c>
      <c r="AU68" s="82">
        <f>'Fixed data'!$G$8*AU89/1000000</f>
        <v>0.28000007283419037</v>
      </c>
      <c r="AV68" s="82">
        <f>'Fixed data'!$G$8*AV89/1000000</f>
        <v>0.28000007283419037</v>
      </c>
      <c r="AW68" s="82">
        <f>'Fixed data'!$G$8*AW89/1000000</f>
        <v>0.28000007283419037</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5">SUM(F65:F75)</f>
        <v>0</v>
      </c>
      <c r="G76" s="54">
        <f t="shared" si="15"/>
        <v>2.0000112822796418E-2</v>
      </c>
      <c r="H76" s="54">
        <f t="shared" si="15"/>
        <v>8.0000074619945807E-2</v>
      </c>
      <c r="I76" s="54">
        <f t="shared" si="15"/>
        <v>0.14000003641709519</v>
      </c>
      <c r="J76" s="54">
        <f t="shared" si="15"/>
        <v>0.22000011103704101</v>
      </c>
      <c r="K76" s="54">
        <f t="shared" si="15"/>
        <v>0.28000007283419037</v>
      </c>
      <c r="L76" s="54">
        <f t="shared" si="15"/>
        <v>0.28000007283419037</v>
      </c>
      <c r="M76" s="54">
        <f t="shared" si="15"/>
        <v>0.28000007283419037</v>
      </c>
      <c r="N76" s="54">
        <f t="shared" si="15"/>
        <v>0.28000007283419037</v>
      </c>
      <c r="O76" s="54">
        <f t="shared" si="15"/>
        <v>0.28000007283419037</v>
      </c>
      <c r="P76" s="54">
        <f t="shared" si="15"/>
        <v>0.28000007283419037</v>
      </c>
      <c r="Q76" s="54">
        <f t="shared" si="15"/>
        <v>0.28000007283419037</v>
      </c>
      <c r="R76" s="54">
        <f t="shared" si="15"/>
        <v>0.28000007283419037</v>
      </c>
      <c r="S76" s="54">
        <f t="shared" si="15"/>
        <v>0.28000007283419037</v>
      </c>
      <c r="T76" s="54">
        <f t="shared" si="15"/>
        <v>0.28000007283419037</v>
      </c>
      <c r="U76" s="54">
        <f t="shared" si="15"/>
        <v>0.28000007283419037</v>
      </c>
      <c r="V76" s="54">
        <f t="shared" si="15"/>
        <v>0.28000007283419037</v>
      </c>
      <c r="W76" s="54">
        <f t="shared" si="15"/>
        <v>0.28000007283419037</v>
      </c>
      <c r="X76" s="54">
        <f t="shared" si="15"/>
        <v>0.28000007283419037</v>
      </c>
      <c r="Y76" s="54">
        <f t="shared" si="15"/>
        <v>0.28000007283419037</v>
      </c>
      <c r="Z76" s="54">
        <f t="shared" si="15"/>
        <v>0.28000007283419037</v>
      </c>
      <c r="AA76" s="54">
        <f t="shared" si="15"/>
        <v>0.28000007283419037</v>
      </c>
      <c r="AB76" s="54">
        <f t="shared" si="15"/>
        <v>0.28000007283419037</v>
      </c>
      <c r="AC76" s="54">
        <f t="shared" si="15"/>
        <v>0.28000007283419037</v>
      </c>
      <c r="AD76" s="54">
        <f t="shared" si="15"/>
        <v>0.28000007283419037</v>
      </c>
      <c r="AE76" s="54">
        <f t="shared" si="15"/>
        <v>0.28000007283419037</v>
      </c>
      <c r="AF76" s="54">
        <f t="shared" si="15"/>
        <v>0.28000007283419037</v>
      </c>
      <c r="AG76" s="54">
        <f t="shared" si="15"/>
        <v>0.28000007283419037</v>
      </c>
      <c r="AH76" s="54">
        <f t="shared" si="15"/>
        <v>0.28000007283419037</v>
      </c>
      <c r="AI76" s="54">
        <f t="shared" si="15"/>
        <v>0.28000007283419037</v>
      </c>
      <c r="AJ76" s="54">
        <f t="shared" si="15"/>
        <v>0.28000007283419037</v>
      </c>
      <c r="AK76" s="54">
        <f t="shared" si="15"/>
        <v>0.28000007283419037</v>
      </c>
      <c r="AL76" s="54">
        <f t="shared" si="15"/>
        <v>0.28000007283419037</v>
      </c>
      <c r="AM76" s="54">
        <f t="shared" si="15"/>
        <v>0.28000007283419037</v>
      </c>
      <c r="AN76" s="54">
        <f t="shared" si="15"/>
        <v>0.28000007283419037</v>
      </c>
      <c r="AO76" s="54">
        <f t="shared" si="15"/>
        <v>0.28000007283419037</v>
      </c>
      <c r="AP76" s="54">
        <f t="shared" si="15"/>
        <v>0.28000007283419037</v>
      </c>
      <c r="AQ76" s="54">
        <f t="shared" si="15"/>
        <v>0.28000007283419037</v>
      </c>
      <c r="AR76" s="54">
        <f t="shared" si="15"/>
        <v>0.28000007283419037</v>
      </c>
      <c r="AS76" s="54">
        <f t="shared" si="15"/>
        <v>0.28000007283419037</v>
      </c>
      <c r="AT76" s="54">
        <f t="shared" si="15"/>
        <v>0.28000007283419037</v>
      </c>
      <c r="AU76" s="54">
        <f t="shared" si="15"/>
        <v>0.28000007283419037</v>
      </c>
      <c r="AV76" s="54">
        <f t="shared" si="15"/>
        <v>0.28000007283419037</v>
      </c>
      <c r="AW76" s="54">
        <f t="shared" si="15"/>
        <v>0.28000007283419037</v>
      </c>
      <c r="AX76" s="54">
        <f t="shared" si="15"/>
        <v>0</v>
      </c>
      <c r="AY76" s="54">
        <f t="shared" si="15"/>
        <v>0</v>
      </c>
      <c r="AZ76" s="54">
        <f t="shared" si="15"/>
        <v>0</v>
      </c>
      <c r="BA76" s="54">
        <f t="shared" si="15"/>
        <v>0</v>
      </c>
      <c r="BB76" s="54">
        <f t="shared" si="15"/>
        <v>0</v>
      </c>
      <c r="BC76" s="54">
        <f t="shared" si="15"/>
        <v>0</v>
      </c>
      <c r="BD76" s="54">
        <f t="shared" si="15"/>
        <v>0</v>
      </c>
    </row>
    <row r="77" spans="1:56" x14ac:dyDescent="0.3">
      <c r="A77" s="75"/>
      <c r="B77" s="14" t="s">
        <v>16</v>
      </c>
      <c r="C77" s="14"/>
      <c r="D77" s="14" t="s">
        <v>40</v>
      </c>
      <c r="E77" s="55">
        <f>IF('Fixed data'!$G$19=FALSE,E64+E76,E64)</f>
        <v>-5.4830000000000048E-4</v>
      </c>
      <c r="F77" s="55">
        <f>IF('Fixed data'!$G$19=FALSE,F64+F76,F64)</f>
        <v>-9.5049351111111246E-3</v>
      </c>
      <c r="G77" s="55">
        <f>IF('Fixed data'!$G$19=FALSE,G64+G76,G64)</f>
        <v>-1.5843126199425784E-2</v>
      </c>
      <c r="H77" s="55">
        <f>IF('Fixed data'!$G$19=FALSE,H64+H76,H64)</f>
        <v>-6.2429813800541634E-3</v>
      </c>
      <c r="I77" s="55">
        <f>IF('Fixed data'!$G$19=FALSE,I64+I76,I64)</f>
        <v>-2.1253875671793654E-2</v>
      </c>
      <c r="J77" s="55">
        <f>IF('Fixed data'!$G$19=FALSE,J64+J76,J64)</f>
        <v>0.14322382037037429</v>
      </c>
      <c r="K77" s="55">
        <f>IF('Fixed data'!$G$19=FALSE,K64+K76,K64)</f>
        <v>0.24456609638974591</v>
      </c>
      <c r="L77" s="55">
        <f>IF('Fixed data'!$G$19=FALSE,L64+L76,L64)</f>
        <v>0.27961416616752377</v>
      </c>
      <c r="M77" s="55">
        <f>IF('Fixed data'!$G$19=FALSE,M64+M76,M64)</f>
        <v>0.30064670261196819</v>
      </c>
      <c r="N77" s="55">
        <f>IF('Fixed data'!$G$19=FALSE,N64+N76,N64)</f>
        <v>0.32319894794530157</v>
      </c>
      <c r="O77" s="55">
        <f>IF('Fixed data'!$G$19=FALSE,O64+O76,O64)</f>
        <v>0.34733561761196829</v>
      </c>
      <c r="P77" s="55">
        <f>IF('Fixed data'!$G$19=FALSE,P64+P76,P64)</f>
        <v>0.37312466282863499</v>
      </c>
      <c r="Q77" s="55">
        <f>IF('Fixed data'!$G$19=FALSE,Q64+Q76,Q64)</f>
        <v>0.40063743237280164</v>
      </c>
      <c r="R77" s="55">
        <f>IF('Fixed data'!$G$19=FALSE,R64+R76,R64)</f>
        <v>0.42994884246084331</v>
      </c>
      <c r="S77" s="55">
        <f>IF('Fixed data'!$G$19=FALSE,S64+S76,S64)</f>
        <v>0.46113755511995375</v>
      </c>
      <c r="T77" s="55">
        <f>IF('Fixed data'!$G$19=FALSE,T64+T76,T64)</f>
        <v>0.4878671759729894</v>
      </c>
      <c r="U77" s="55">
        <f>IF('Fixed data'!$G$19=FALSE,U64+U76,U64)</f>
        <v>0.51461962767238034</v>
      </c>
      <c r="V77" s="55">
        <f>IF('Fixed data'!$G$19=FALSE,V64+V76,V64)</f>
        <v>0.54139288452659007</v>
      </c>
      <c r="W77" s="55">
        <f>IF('Fixed data'!$G$19=FALSE,W64+W76,W64)</f>
        <v>0.56818490058716709</v>
      </c>
      <c r="X77" s="55">
        <f>IF('Fixed data'!$G$19=FALSE,X64+X76,X64)</f>
        <v>0.59499360944617441</v>
      </c>
      <c r="Y77" s="55">
        <f>IF('Fixed data'!$G$19=FALSE,Y64+Y76,Y64)</f>
        <v>0.62013031841110355</v>
      </c>
      <c r="Z77" s="55">
        <f>IF('Fixed data'!$G$19=FALSE,Z64+Z76,Z64)</f>
        <v>0.64483209907668437</v>
      </c>
      <c r="AA77" s="55">
        <f>IF('Fixed data'!$G$19=FALSE,AA64+AA76,AA64)</f>
        <v>0.66909895144291709</v>
      </c>
      <c r="AB77" s="55">
        <f>IF('Fixed data'!$G$19=FALSE,AB64+AB76,AB64)</f>
        <v>0.69293087550980159</v>
      </c>
      <c r="AC77" s="55">
        <f>IF('Fixed data'!$G$19=FALSE,AC64+AC76,AC64)</f>
        <v>0.71632787127733799</v>
      </c>
      <c r="AD77" s="55">
        <f>IF('Fixed data'!$G$19=FALSE,AD64+AD76,AD64)</f>
        <v>0.73928993874552618</v>
      </c>
      <c r="AE77" s="55">
        <f>IF('Fixed data'!$G$19=FALSE,AE64+AE76,AE64)</f>
        <v>0.76181707791436626</v>
      </c>
      <c r="AF77" s="55">
        <f>IF('Fixed data'!$G$19=FALSE,AF64+AF76,AF64)</f>
        <v>0.78390928878385813</v>
      </c>
      <c r="AG77" s="55">
        <f>IF('Fixed data'!$G$19=FALSE,AG64+AG76,AG64)</f>
        <v>0.80556657135400178</v>
      </c>
      <c r="AH77" s="55">
        <f>IF('Fixed data'!$G$19=FALSE,AH64+AH76,AH64)</f>
        <v>0.82678892562479744</v>
      </c>
      <c r="AI77" s="55">
        <f>IF('Fixed data'!$G$19=FALSE,AI64+AI76,AI64)</f>
        <v>0.84757635159624478</v>
      </c>
      <c r="AJ77" s="55">
        <f>IF('Fixed data'!$G$19=FALSE,AJ64+AJ76,AJ64)</f>
        <v>0.85914158672343899</v>
      </c>
      <c r="AK77" s="55">
        <f>IF('Fixed data'!$G$19=FALSE,AK64+AK76,AK64)</f>
        <v>0.87070682185063319</v>
      </c>
      <c r="AL77" s="55">
        <f>IF('Fixed data'!$G$19=FALSE,AL64+AL76,AL64)</f>
        <v>0.8822720569778274</v>
      </c>
      <c r="AM77" s="55">
        <f>IF('Fixed data'!$G$19=FALSE,AM64+AM76,AM64)</f>
        <v>0.89383729210502161</v>
      </c>
      <c r="AN77" s="55">
        <f>IF('Fixed data'!$G$19=FALSE,AN64+AN76,AN64)</f>
        <v>0.90540252723221581</v>
      </c>
      <c r="AO77" s="55">
        <f>IF('Fixed data'!$G$19=FALSE,AO64+AO76,AO64)</f>
        <v>0.91696776235941002</v>
      </c>
      <c r="AP77" s="55">
        <f>IF('Fixed data'!$G$19=FALSE,AP64+AP76,AP64)</f>
        <v>0.92853299748660434</v>
      </c>
      <c r="AQ77" s="55">
        <f>IF('Fixed data'!$G$19=FALSE,AQ64+AQ76,AQ64)</f>
        <v>0.94009823261379866</v>
      </c>
      <c r="AR77" s="55">
        <f>IF('Fixed data'!$G$19=FALSE,AR64+AR76,AR64)</f>
        <v>0.95166346774099286</v>
      </c>
      <c r="AS77" s="55">
        <f>IF('Fixed data'!$G$19=FALSE,AS64+AS76,AS64)</f>
        <v>0.96322870286818707</v>
      </c>
      <c r="AT77" s="55">
        <f>IF('Fixed data'!$G$19=FALSE,AT64+AT76,AT64)</f>
        <v>0.97479393799538139</v>
      </c>
      <c r="AU77" s="55">
        <f>IF('Fixed data'!$G$19=FALSE,AU64+AU76,AU64)</f>
        <v>0.98635917312257571</v>
      </c>
      <c r="AV77" s="55">
        <f>IF('Fixed data'!$G$19=FALSE,AV64+AV76,AV64)</f>
        <v>0.99792440824976991</v>
      </c>
      <c r="AW77" s="55">
        <f>IF('Fixed data'!$G$19=FALSE,AW64+AW76,AW64)</f>
        <v>1.009489643376964</v>
      </c>
      <c r="AX77" s="55">
        <f>IF('Fixed data'!$G$19=FALSE,AX64+AX76,AX64)</f>
        <v>0.62996574362061997</v>
      </c>
      <c r="AY77" s="55">
        <f>IF('Fixed data'!$G$19=FALSE,AY64+AY76,AY64)</f>
        <v>0.62200257638825773</v>
      </c>
      <c r="AZ77" s="55">
        <f>IF('Fixed data'!$G$19=FALSE,AZ64+AZ76,AZ64)</f>
        <v>0.61473466995589543</v>
      </c>
      <c r="BA77" s="55">
        <f>IF('Fixed data'!$G$19=FALSE,BA64+BA76,BA64)</f>
        <v>0.60932454859019991</v>
      </c>
      <c r="BB77" s="55">
        <f>IF('Fixed data'!$G$19=FALSE,BB64+BB76,BB64)</f>
        <v>0.60710101833561558</v>
      </c>
      <c r="BC77" s="55">
        <f>IF('Fixed data'!$G$19=FALSE,BC64+BC76,BC64)</f>
        <v>0.60901020256991989</v>
      </c>
      <c r="BD77" s="55">
        <f>IF('Fixed data'!$G$19=FALSE,BD64+BD76,BD64)</f>
        <v>0.60111035000422441</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-5.2975845410628065E-4</v>
      </c>
      <c r="F80" s="56">
        <f t="shared" ref="F80:BD80" si="16">F77*F78</f>
        <v>-8.8729586325105615E-3</v>
      </c>
      <c r="G80" s="56">
        <f t="shared" si="16"/>
        <v>-1.4289592110550024E-2</v>
      </c>
      <c r="H80" s="56">
        <f t="shared" si="16"/>
        <v>-5.4403976013151075E-3</v>
      </c>
      <c r="I80" s="56">
        <f t="shared" si="16"/>
        <v>-1.7895193007397447E-2</v>
      </c>
      <c r="J80" s="56">
        <f t="shared" si="16"/>
        <v>0.11651267015151734</v>
      </c>
      <c r="K80" s="56">
        <f t="shared" si="16"/>
        <v>0.19222674105206791</v>
      </c>
      <c r="L80" s="56">
        <f t="shared" si="16"/>
        <v>0.21234222906938852</v>
      </c>
      <c r="M80" s="56">
        <f t="shared" si="16"/>
        <v>0.22059379739308121</v>
      </c>
      <c r="N80" s="56">
        <f t="shared" si="16"/>
        <v>0.22912181476962959</v>
      </c>
      <c r="O80" s="56">
        <f t="shared" si="16"/>
        <v>0.23790604250881897</v>
      </c>
      <c r="P80" s="56">
        <f t="shared" si="16"/>
        <v>0.24692767003975322</v>
      </c>
      <c r="Q80" s="56">
        <f t="shared" si="16"/>
        <v>0.25616923808092812</v>
      </c>
      <c r="R80" s="56">
        <f t="shared" si="16"/>
        <v>0.26561456562284302</v>
      </c>
      <c r="S80" s="56">
        <f t="shared" si="16"/>
        <v>0.27524868054667928</v>
      </c>
      <c r="T80" s="56">
        <f t="shared" si="16"/>
        <v>0.28135588451522148</v>
      </c>
      <c r="U80" s="56">
        <f t="shared" si="16"/>
        <v>0.2867480015102653</v>
      </c>
      <c r="V80" s="56">
        <f t="shared" si="16"/>
        <v>0.2914648902581678</v>
      </c>
      <c r="W80" s="56">
        <f t="shared" si="16"/>
        <v>0.29554460923226133</v>
      </c>
      <c r="X80" s="56">
        <f t="shared" si="16"/>
        <v>0.29902348956250863</v>
      </c>
      <c r="Y80" s="56">
        <f t="shared" si="16"/>
        <v>0.30111723858470518</v>
      </c>
      <c r="Z80" s="56">
        <f t="shared" si="16"/>
        <v>0.30252338601358686</v>
      </c>
      <c r="AA80" s="56">
        <f t="shared" si="16"/>
        <v>0.30329294213301389</v>
      </c>
      <c r="AB80" s="56">
        <f t="shared" si="16"/>
        <v>0.30347402022523662</v>
      </c>
      <c r="AC80" s="56">
        <f t="shared" si="16"/>
        <v>0.30311198206118567</v>
      </c>
      <c r="AD80" s="56">
        <f t="shared" si="16"/>
        <v>0.30224957659687329</v>
      </c>
      <c r="AE80" s="56">
        <f t="shared" si="16"/>
        <v>0.30092707217804343</v>
      </c>
      <c r="AF80" s="56">
        <f t="shared" si="16"/>
        <v>0.2991823825422385</v>
      </c>
      <c r="AG80" s="56">
        <f t="shared" si="16"/>
        <v>0.29705118689502225</v>
      </c>
      <c r="AH80" s="56">
        <f t="shared" si="16"/>
        <v>0.29456704432518799</v>
      </c>
      <c r="AI80" s="56">
        <f t="shared" si="16"/>
        <v>0.33901964518102118</v>
      </c>
      <c r="AJ80" s="56">
        <f t="shared" si="16"/>
        <v>0.33363649569190701</v>
      </c>
      <c r="AK80" s="56">
        <f t="shared" si="16"/>
        <v>0.32827932504883323</v>
      </c>
      <c r="AL80" s="56">
        <f t="shared" si="16"/>
        <v>0.32295118664218075</v>
      </c>
      <c r="AM80" s="56">
        <f t="shared" si="16"/>
        <v>0.31765493395613059</v>
      </c>
      <c r="AN80" s="56">
        <f t="shared" si="16"/>
        <v>0.31239322962338428</v>
      </c>
      <c r="AO80" s="56">
        <f t="shared" si="16"/>
        <v>0.30716855412201061</v>
      </c>
      <c r="AP80" s="56">
        <f t="shared" si="16"/>
        <v>0.3019832141275875</v>
      </c>
      <c r="AQ80" s="56">
        <f t="shared" si="16"/>
        <v>0.29683935053333921</v>
      </c>
      <c r="AR80" s="56">
        <f t="shared" si="16"/>
        <v>0.29173894615052443</v>
      </c>
      <c r="AS80" s="56">
        <f t="shared" si="16"/>
        <v>0.2866838331008964</v>
      </c>
      <c r="AT80" s="56">
        <f t="shared" si="16"/>
        <v>0.2816756999126423</v>
      </c>
      <c r="AU80" s="56">
        <f t="shared" si="16"/>
        <v>0.27671609833080102</v>
      </c>
      <c r="AV80" s="56">
        <f t="shared" si="16"/>
        <v>0.27180644985277386</v>
      </c>
      <c r="AW80" s="56">
        <f t="shared" si="16"/>
        <v>0.26694805199916394</v>
      </c>
      <c r="AX80" s="56">
        <f t="shared" si="16"/>
        <v>0.16173521772994545</v>
      </c>
      <c r="AY80" s="56">
        <f t="shared" si="16"/>
        <v>0.15503959400330949</v>
      </c>
      <c r="AZ80" s="56">
        <f t="shared" si="16"/>
        <v>0.14876505303107518</v>
      </c>
      <c r="BA80" s="56">
        <f t="shared" si="16"/>
        <v>0.14316098072581418</v>
      </c>
      <c r="BB80" s="56">
        <f t="shared" si="16"/>
        <v>0.13848404042992316</v>
      </c>
      <c r="BC80" s="56">
        <f t="shared" si="16"/>
        <v>0.13487333870911744</v>
      </c>
      <c r="BD80" s="56">
        <f t="shared" si="16"/>
        <v>0.12924641961623204</v>
      </c>
    </row>
    <row r="81" spans="1:56" x14ac:dyDescent="0.3">
      <c r="A81" s="75"/>
      <c r="B81" s="15" t="s">
        <v>18</v>
      </c>
      <c r="C81" s="15"/>
      <c r="D81" s="14" t="s">
        <v>40</v>
      </c>
      <c r="E81" s="57">
        <f>+E80</f>
        <v>-5.2975845410628065E-4</v>
      </c>
      <c r="F81" s="57">
        <f t="shared" ref="F81:BD81" si="17">+E81+F80</f>
        <v>-9.4027170866168418E-3</v>
      </c>
      <c r="G81" s="57">
        <f t="shared" si="17"/>
        <v>-2.3692309197166868E-2</v>
      </c>
      <c r="H81" s="57">
        <f t="shared" si="17"/>
        <v>-2.9132706798481976E-2</v>
      </c>
      <c r="I81" s="57">
        <f t="shared" si="17"/>
        <v>-4.7027899805879424E-2</v>
      </c>
      <c r="J81" s="57">
        <f t="shared" si="17"/>
        <v>6.9484770345637908E-2</v>
      </c>
      <c r="K81" s="57">
        <f t="shared" si="17"/>
        <v>0.26171151139770582</v>
      </c>
      <c r="L81" s="57">
        <f t="shared" si="17"/>
        <v>0.47405374046709436</v>
      </c>
      <c r="M81" s="57">
        <f t="shared" si="17"/>
        <v>0.69464753786017552</v>
      </c>
      <c r="N81" s="57">
        <f t="shared" si="17"/>
        <v>0.92376935262980509</v>
      </c>
      <c r="O81" s="57">
        <f t="shared" si="17"/>
        <v>1.1616753951386241</v>
      </c>
      <c r="P81" s="57">
        <f t="shared" si="17"/>
        <v>1.4086030651783772</v>
      </c>
      <c r="Q81" s="57">
        <f t="shared" si="17"/>
        <v>1.6647723032593054</v>
      </c>
      <c r="R81" s="57">
        <f t="shared" si="17"/>
        <v>1.9303868688821484</v>
      </c>
      <c r="S81" s="57">
        <f t="shared" si="17"/>
        <v>2.2056355494288278</v>
      </c>
      <c r="T81" s="57">
        <f t="shared" si="17"/>
        <v>2.4869914339440493</v>
      </c>
      <c r="U81" s="57">
        <f t="shared" si="17"/>
        <v>2.7737394354543148</v>
      </c>
      <c r="V81" s="57">
        <f t="shared" si="17"/>
        <v>3.0652043257124824</v>
      </c>
      <c r="W81" s="57">
        <f t="shared" si="17"/>
        <v>3.3607489349447439</v>
      </c>
      <c r="X81" s="57">
        <f t="shared" si="17"/>
        <v>3.6597724245072527</v>
      </c>
      <c r="Y81" s="57">
        <f t="shared" si="17"/>
        <v>3.9608896630919581</v>
      </c>
      <c r="Z81" s="57">
        <f t="shared" si="17"/>
        <v>4.2634130491055453</v>
      </c>
      <c r="AA81" s="57">
        <f t="shared" si="17"/>
        <v>4.5667059912385595</v>
      </c>
      <c r="AB81" s="57">
        <f t="shared" si="17"/>
        <v>4.8701800114637965</v>
      </c>
      <c r="AC81" s="57">
        <f t="shared" si="17"/>
        <v>5.1732919935249821</v>
      </c>
      <c r="AD81" s="57">
        <f t="shared" si="17"/>
        <v>5.4755415701218553</v>
      </c>
      <c r="AE81" s="57">
        <f t="shared" si="17"/>
        <v>5.776468642299899</v>
      </c>
      <c r="AF81" s="57">
        <f t="shared" si="17"/>
        <v>6.0756510248421378</v>
      </c>
      <c r="AG81" s="57">
        <f t="shared" si="17"/>
        <v>6.3727022117371597</v>
      </c>
      <c r="AH81" s="57">
        <f t="shared" si="17"/>
        <v>6.6672692560623474</v>
      </c>
      <c r="AI81" s="57">
        <f t="shared" si="17"/>
        <v>7.0062889012433684</v>
      </c>
      <c r="AJ81" s="57">
        <f t="shared" si="17"/>
        <v>7.3399253969352758</v>
      </c>
      <c r="AK81" s="57">
        <f t="shared" si="17"/>
        <v>7.6682047219841092</v>
      </c>
      <c r="AL81" s="57">
        <f t="shared" si="17"/>
        <v>7.9911559086262898</v>
      </c>
      <c r="AM81" s="57">
        <f t="shared" si="17"/>
        <v>8.308810842582421</v>
      </c>
      <c r="AN81" s="57">
        <f t="shared" si="17"/>
        <v>8.6212040722058045</v>
      </c>
      <c r="AO81" s="57">
        <f t="shared" si="17"/>
        <v>8.9283726263278158</v>
      </c>
      <c r="AP81" s="57">
        <f t="shared" si="17"/>
        <v>9.2303558404554025</v>
      </c>
      <c r="AQ81" s="57">
        <f t="shared" si="17"/>
        <v>9.527195190988742</v>
      </c>
      <c r="AR81" s="57">
        <f t="shared" si="17"/>
        <v>9.8189341371392658</v>
      </c>
      <c r="AS81" s="57">
        <f t="shared" si="17"/>
        <v>10.105617970240163</v>
      </c>
      <c r="AT81" s="57">
        <f t="shared" si="17"/>
        <v>10.387293670152804</v>
      </c>
      <c r="AU81" s="57">
        <f t="shared" si="17"/>
        <v>10.664009768483606</v>
      </c>
      <c r="AV81" s="57">
        <f t="shared" si="17"/>
        <v>10.935816218336379</v>
      </c>
      <c r="AW81" s="57">
        <f t="shared" si="17"/>
        <v>11.202764270335543</v>
      </c>
      <c r="AX81" s="57">
        <f t="shared" si="17"/>
        <v>11.364499488065489</v>
      </c>
      <c r="AY81" s="57">
        <f t="shared" si="17"/>
        <v>11.519539082068798</v>
      </c>
      <c r="AZ81" s="57">
        <f t="shared" si="17"/>
        <v>11.668304135099874</v>
      </c>
      <c r="BA81" s="57">
        <f t="shared" si="17"/>
        <v>11.811465115825687</v>
      </c>
      <c r="BB81" s="57">
        <f t="shared" si="17"/>
        <v>11.949949156255609</v>
      </c>
      <c r="BC81" s="57">
        <f t="shared" si="17"/>
        <v>12.084822494964726</v>
      </c>
      <c r="BD81" s="57">
        <f t="shared" si="17"/>
        <v>12.214068914580958</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f>'Option 1'!E89</f>
        <v>0</v>
      </c>
      <c r="F89" s="44">
        <f>'Option 1'!F89</f>
        <v>0</v>
      </c>
      <c r="G89" s="44">
        <f>'Option 1'!G89</f>
        <v>53097</v>
      </c>
      <c r="H89" s="44">
        <f>'Option 1'!H89</f>
        <v>212387</v>
      </c>
      <c r="I89" s="44">
        <f>'Option 1'!I89</f>
        <v>371677</v>
      </c>
      <c r="J89" s="44">
        <f>'Option 1'!J89</f>
        <v>584064</v>
      </c>
      <c r="K89" s="44">
        <f>'Option 1'!K89</f>
        <v>743354</v>
      </c>
      <c r="L89" s="44">
        <f>'Option 1'!L89</f>
        <v>743354</v>
      </c>
      <c r="M89" s="44">
        <f>L89</f>
        <v>743354</v>
      </c>
      <c r="N89" s="44">
        <f t="shared" ref="N89:AW89" si="18">M89</f>
        <v>743354</v>
      </c>
      <c r="O89" s="44">
        <f t="shared" si="18"/>
        <v>743354</v>
      </c>
      <c r="P89" s="44">
        <f t="shared" si="18"/>
        <v>743354</v>
      </c>
      <c r="Q89" s="44">
        <f t="shared" si="18"/>
        <v>743354</v>
      </c>
      <c r="R89" s="44">
        <f t="shared" si="18"/>
        <v>743354</v>
      </c>
      <c r="S89" s="44">
        <f t="shared" si="18"/>
        <v>743354</v>
      </c>
      <c r="T89" s="44">
        <f t="shared" si="18"/>
        <v>743354</v>
      </c>
      <c r="U89" s="44">
        <f t="shared" si="18"/>
        <v>743354</v>
      </c>
      <c r="V89" s="44">
        <f t="shared" si="18"/>
        <v>743354</v>
      </c>
      <c r="W89" s="44">
        <f t="shared" si="18"/>
        <v>743354</v>
      </c>
      <c r="X89" s="44">
        <f t="shared" si="18"/>
        <v>743354</v>
      </c>
      <c r="Y89" s="44">
        <f t="shared" si="18"/>
        <v>743354</v>
      </c>
      <c r="Z89" s="44">
        <f t="shared" si="18"/>
        <v>743354</v>
      </c>
      <c r="AA89" s="44">
        <f t="shared" si="18"/>
        <v>743354</v>
      </c>
      <c r="AB89" s="44">
        <f t="shared" si="18"/>
        <v>743354</v>
      </c>
      <c r="AC89" s="44">
        <f t="shared" si="18"/>
        <v>743354</v>
      </c>
      <c r="AD89" s="44">
        <f t="shared" si="18"/>
        <v>743354</v>
      </c>
      <c r="AE89" s="44">
        <f t="shared" si="18"/>
        <v>743354</v>
      </c>
      <c r="AF89" s="44">
        <f t="shared" si="18"/>
        <v>743354</v>
      </c>
      <c r="AG89" s="44">
        <f t="shared" si="18"/>
        <v>743354</v>
      </c>
      <c r="AH89" s="44">
        <f t="shared" si="18"/>
        <v>743354</v>
      </c>
      <c r="AI89" s="44">
        <f t="shared" si="18"/>
        <v>743354</v>
      </c>
      <c r="AJ89" s="44">
        <f t="shared" si="18"/>
        <v>743354</v>
      </c>
      <c r="AK89" s="44">
        <f t="shared" si="18"/>
        <v>743354</v>
      </c>
      <c r="AL89" s="44">
        <f t="shared" si="18"/>
        <v>743354</v>
      </c>
      <c r="AM89" s="44">
        <f t="shared" si="18"/>
        <v>743354</v>
      </c>
      <c r="AN89" s="44">
        <f t="shared" si="18"/>
        <v>743354</v>
      </c>
      <c r="AO89" s="44">
        <f t="shared" si="18"/>
        <v>743354</v>
      </c>
      <c r="AP89" s="44">
        <f t="shared" si="18"/>
        <v>743354</v>
      </c>
      <c r="AQ89" s="44">
        <f t="shared" si="18"/>
        <v>743354</v>
      </c>
      <c r="AR89" s="44">
        <f t="shared" si="18"/>
        <v>743354</v>
      </c>
      <c r="AS89" s="44">
        <f t="shared" si="18"/>
        <v>743354</v>
      </c>
      <c r="AT89" s="44">
        <f t="shared" si="18"/>
        <v>743354</v>
      </c>
      <c r="AU89" s="44">
        <f t="shared" si="18"/>
        <v>743354</v>
      </c>
      <c r="AV89" s="44">
        <f t="shared" si="18"/>
        <v>743354</v>
      </c>
      <c r="AW89" s="44">
        <f t="shared" si="18"/>
        <v>743354</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efb98dbe-6680-48eb-ac67-85b3a61e7855"/>
    <ds:schemaRef ds:uri="http://purl.org/dc/elements/1.1/"/>
    <ds:schemaRef ds:uri="http://purl.org/dc/terms/"/>
    <ds:schemaRef ds:uri="http://www.w3.org/XML/1998/namespace"/>
    <ds:schemaRef ds:uri="http://schemas.microsoft.com/office/2006/documentManagement/types"/>
    <ds:schemaRef ds:uri="http://schemas.microsoft.com/sharepoint/v3/fields"/>
    <ds:schemaRef ds:uri="http://schemas.microsoft.com/office/2006/metadata/properties"/>
    <ds:schemaRef ds:uri="http://schemas.openxmlformats.org/package/2006/metadata/core-properties"/>
    <ds:schemaRef ds:uri="eecedeb9-13b3-4e62-b003-046c92e1668a"/>
    <ds:schemaRef ds:uri="http://purl.org/dc/dcmitype/"/>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2013-06-26T14:24:11Z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