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7400" windowHeight="598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F19" i="36" l="1"/>
  <c r="G19" i="36" s="1"/>
  <c r="H19" i="36" s="1"/>
  <c r="I19" i="36" s="1"/>
  <c r="J19" i="36" s="1"/>
  <c r="K19" i="36" s="1"/>
  <c r="L19" i="36" s="1"/>
  <c r="F19" i="35"/>
  <c r="G19" i="35" s="1"/>
  <c r="H19" i="35" s="1"/>
  <c r="I19" i="35" s="1"/>
  <c r="J19" i="35" s="1"/>
  <c r="K19" i="35" s="1"/>
  <c r="L19" i="35" s="1"/>
  <c r="F19" i="34"/>
  <c r="G19" i="34" s="1"/>
  <c r="H19" i="34" s="1"/>
  <c r="I19" i="34" s="1"/>
  <c r="J19" i="34" s="1"/>
  <c r="K19" i="34" s="1"/>
  <c r="L19" i="34" s="1"/>
  <c r="E18" i="34"/>
  <c r="C9" i="34" s="1"/>
  <c r="F19" i="33"/>
  <c r="G19" i="33" s="1"/>
  <c r="H19" i="33" s="1"/>
  <c r="I19" i="33" s="1"/>
  <c r="J19" i="33" s="1"/>
  <c r="K19" i="33" s="1"/>
  <c r="L19" i="33" s="1"/>
  <c r="E18" i="33"/>
  <c r="C9" i="33" s="1"/>
  <c r="D14" i="29"/>
  <c r="D13" i="29"/>
  <c r="C32" i="29" s="1"/>
  <c r="D12" i="29"/>
  <c r="C31" i="29" s="1"/>
  <c r="D11" i="29"/>
  <c r="C33" i="29"/>
  <c r="C30" i="29"/>
  <c r="BD87" i="36"/>
  <c r="BC87" i="36"/>
  <c r="BB87" i="36"/>
  <c r="BB66" i="36" s="1"/>
  <c r="BA87" i="36"/>
  <c r="BA66" i="36" s="1"/>
  <c r="AZ87" i="36"/>
  <c r="AY87" i="36"/>
  <c r="AX87" i="36"/>
  <c r="AX66" i="36" s="1"/>
  <c r="AW87" i="36"/>
  <c r="AW66" i="36" s="1"/>
  <c r="AV87" i="36"/>
  <c r="AU87" i="36"/>
  <c r="AT87" i="36"/>
  <c r="AT66" i="36" s="1"/>
  <c r="AS87" i="36"/>
  <c r="AS66" i="36" s="1"/>
  <c r="AR87" i="36"/>
  <c r="AQ87" i="36"/>
  <c r="AP87" i="36"/>
  <c r="AP66" i="36" s="1"/>
  <c r="AP76" i="36" s="1"/>
  <c r="AO87" i="36"/>
  <c r="AO66" i="36" s="1"/>
  <c r="AN87" i="36"/>
  <c r="AM87" i="36"/>
  <c r="AL87" i="36"/>
  <c r="AL66" i="36" s="1"/>
  <c r="AK87" i="36"/>
  <c r="AK66" i="36" s="1"/>
  <c r="AJ87" i="36"/>
  <c r="AI87" i="36"/>
  <c r="AH87" i="36"/>
  <c r="AH66" i="36" s="1"/>
  <c r="AG87" i="36"/>
  <c r="AG66" i="36" s="1"/>
  <c r="AF87" i="36"/>
  <c r="AE87" i="36"/>
  <c r="AD87" i="36"/>
  <c r="AD66" i="36" s="1"/>
  <c r="AC87" i="36"/>
  <c r="AC66" i="36" s="1"/>
  <c r="AB87" i="36"/>
  <c r="AA87" i="36"/>
  <c r="Z87" i="36"/>
  <c r="Z66" i="36" s="1"/>
  <c r="Y87" i="36"/>
  <c r="Y66" i="36" s="1"/>
  <c r="X87" i="36"/>
  <c r="W87" i="36"/>
  <c r="V87" i="36"/>
  <c r="V66" i="36" s="1"/>
  <c r="U87" i="36"/>
  <c r="U66" i="36" s="1"/>
  <c r="T87" i="36"/>
  <c r="S87" i="36"/>
  <c r="R87" i="36"/>
  <c r="R66" i="36" s="1"/>
  <c r="Q87" i="36"/>
  <c r="Q66" i="36" s="1"/>
  <c r="P87" i="36"/>
  <c r="O87" i="36"/>
  <c r="N87" i="36"/>
  <c r="M87" i="36"/>
  <c r="M66" i="36" s="1"/>
  <c r="L87" i="36"/>
  <c r="K87" i="36"/>
  <c r="J87" i="36"/>
  <c r="J6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N66" i="36"/>
  <c r="L66" i="36"/>
  <c r="K66" i="36"/>
  <c r="H66" i="36"/>
  <c r="G66" i="36"/>
  <c r="BD65" i="36"/>
  <c r="BC65" i="36"/>
  <c r="BB65" i="36"/>
  <c r="BA65" i="36"/>
  <c r="AZ65" i="36"/>
  <c r="AY65" i="36"/>
  <c r="AX65" i="36"/>
  <c r="AW65" i="36"/>
  <c r="AV65" i="36"/>
  <c r="AU65" i="36"/>
  <c r="AU76" i="36" s="1"/>
  <c r="AT65" i="36"/>
  <c r="AS65" i="36"/>
  <c r="AR65" i="36"/>
  <c r="AQ65" i="36"/>
  <c r="AP65" i="36"/>
  <c r="AO65" i="36"/>
  <c r="AN65" i="36"/>
  <c r="AM65" i="36"/>
  <c r="AL65" i="36"/>
  <c r="AK65" i="36"/>
  <c r="AJ65" i="36"/>
  <c r="AI65" i="36"/>
  <c r="AH65" i="36"/>
  <c r="AG65" i="36"/>
  <c r="AF65" i="36"/>
  <c r="AE65" i="36"/>
  <c r="AE76" i="36" s="1"/>
  <c r="AD65" i="36"/>
  <c r="AC65" i="36"/>
  <c r="AB65" i="36"/>
  <c r="AA65" i="36"/>
  <c r="Z65" i="36"/>
  <c r="Y65" i="36"/>
  <c r="X65" i="36"/>
  <c r="W65" i="36"/>
  <c r="V65" i="36"/>
  <c r="U65" i="36"/>
  <c r="T65" i="36"/>
  <c r="S65" i="36"/>
  <c r="S76" i="36" s="1"/>
  <c r="R65" i="36"/>
  <c r="Q65" i="36"/>
  <c r="P65" i="36"/>
  <c r="O65" i="36"/>
  <c r="O76" i="36" s="1"/>
  <c r="N65" i="36"/>
  <c r="M65" i="36"/>
  <c r="L65" i="36"/>
  <c r="K65" i="36"/>
  <c r="J65" i="36"/>
  <c r="I65" i="36"/>
  <c r="H65" i="36"/>
  <c r="G65" i="36"/>
  <c r="F65" i="36"/>
  <c r="E65" i="36"/>
  <c r="BD59" i="36"/>
  <c r="BC59" i="36"/>
  <c r="BB59" i="36"/>
  <c r="BA59" i="36"/>
  <c r="AZ59" i="36"/>
  <c r="AY59" i="36"/>
  <c r="AX59" i="36"/>
  <c r="AW59" i="36"/>
  <c r="AV59" i="36"/>
  <c r="AU59" i="36"/>
  <c r="AT59" i="36"/>
  <c r="AS59" i="36"/>
  <c r="AR59" i="36"/>
  <c r="AQ59" i="36"/>
  <c r="AP59" i="36"/>
  <c r="AO59" i="36"/>
  <c r="AN59" i="36"/>
  <c r="AM59" i="36"/>
  <c r="AL59" i="36"/>
  <c r="AK59" i="36"/>
  <c r="AJ59" i="36"/>
  <c r="AI59" i="36"/>
  <c r="BD58" i="36"/>
  <c r="BC58" i="36"/>
  <c r="BB58" i="36"/>
  <c r="BA58" i="36"/>
  <c r="AZ58" i="36"/>
  <c r="AY58" i="36"/>
  <c r="AX58" i="36"/>
  <c r="AW58" i="36"/>
  <c r="AV58" i="36"/>
  <c r="AU58" i="36"/>
  <c r="AT58" i="36"/>
  <c r="AS58" i="36"/>
  <c r="AR58" i="36"/>
  <c r="AQ58" i="36"/>
  <c r="AP58" i="36"/>
  <c r="AO58" i="36"/>
  <c r="AN58" i="36"/>
  <c r="AM58" i="36"/>
  <c r="AL58" i="36"/>
  <c r="AK58" i="36"/>
  <c r="AJ58" i="36"/>
  <c r="AI58" i="36"/>
  <c r="AH58" i="36"/>
  <c r="BD57" i="36"/>
  <c r="BC57" i="36"/>
  <c r="BB57" i="36"/>
  <c r="BA57" i="36"/>
  <c r="AZ57" i="36"/>
  <c r="AY57" i="36"/>
  <c r="AX57" i="36"/>
  <c r="AW57" i="36"/>
  <c r="AV57" i="36"/>
  <c r="AU57" i="36"/>
  <c r="AT57" i="36"/>
  <c r="AS57" i="36"/>
  <c r="AR57" i="36"/>
  <c r="AQ57" i="36"/>
  <c r="AP57" i="36"/>
  <c r="AO57" i="36"/>
  <c r="AN57" i="36"/>
  <c r="AM57" i="36"/>
  <c r="AL57" i="36"/>
  <c r="AK57" i="36"/>
  <c r="AJ57" i="36"/>
  <c r="AI57" i="36"/>
  <c r="AH57" i="36"/>
  <c r="AG57" i="36"/>
  <c r="BD56" i="36"/>
  <c r="BC56" i="36"/>
  <c r="BB56" i="36"/>
  <c r="BA56" i="36"/>
  <c r="AZ56" i="36"/>
  <c r="AY56" i="36"/>
  <c r="AX56" i="36"/>
  <c r="AW56" i="36"/>
  <c r="AV56" i="36"/>
  <c r="AU56" i="36"/>
  <c r="AT56" i="36"/>
  <c r="AS56" i="36"/>
  <c r="AR56" i="36"/>
  <c r="AQ56" i="36"/>
  <c r="AP56" i="36"/>
  <c r="AO56" i="36"/>
  <c r="AN56" i="36"/>
  <c r="AM56" i="36"/>
  <c r="AL56" i="36"/>
  <c r="AK56" i="36"/>
  <c r="AJ56" i="36"/>
  <c r="AI56" i="36"/>
  <c r="AH56" i="36"/>
  <c r="AG56" i="36"/>
  <c r="AF56" i="36"/>
  <c r="BD55" i="36"/>
  <c r="BC55" i="36"/>
  <c r="BB55" i="36"/>
  <c r="BA55" i="36"/>
  <c r="AZ55" i="36"/>
  <c r="AY55" i="36"/>
  <c r="AX55" i="36"/>
  <c r="AW55" i="36"/>
  <c r="AV55" i="36"/>
  <c r="AU55" i="36"/>
  <c r="AT55" i="36"/>
  <c r="AS55" i="36"/>
  <c r="AR55" i="36"/>
  <c r="AQ55" i="36"/>
  <c r="AP55" i="36"/>
  <c r="AO55" i="36"/>
  <c r="AN55" i="36"/>
  <c r="AM55" i="36"/>
  <c r="AL55" i="36"/>
  <c r="AK55" i="36"/>
  <c r="AJ55" i="36"/>
  <c r="AI55" i="36"/>
  <c r="AH55" i="36"/>
  <c r="AG55" i="36"/>
  <c r="AF55" i="36"/>
  <c r="AE55" i="36"/>
  <c r="BD54" i="36"/>
  <c r="BC54" i="36"/>
  <c r="BB54" i="36"/>
  <c r="BA54" i="36"/>
  <c r="AZ54" i="36"/>
  <c r="AY54" i="36"/>
  <c r="AX54" i="36"/>
  <c r="AW54" i="36"/>
  <c r="AV54" i="36"/>
  <c r="AU54" i="36"/>
  <c r="AT54" i="36"/>
  <c r="AS54" i="36"/>
  <c r="AR54" i="36"/>
  <c r="AQ54" i="36"/>
  <c r="AP54" i="36"/>
  <c r="AO54" i="36"/>
  <c r="AN54" i="36"/>
  <c r="AM54" i="36"/>
  <c r="AL54" i="36"/>
  <c r="AK54" i="36"/>
  <c r="AJ54" i="36"/>
  <c r="AI54" i="36"/>
  <c r="AH54" i="36"/>
  <c r="AG54" i="36"/>
  <c r="AF54" i="36"/>
  <c r="AE54" i="36"/>
  <c r="AD54" i="36"/>
  <c r="BD53" i="36"/>
  <c r="BC53" i="36"/>
  <c r="BB53" i="36"/>
  <c r="BA53" i="36"/>
  <c r="AZ53" i="36"/>
  <c r="AY53" i="36"/>
  <c r="AX53" i="36"/>
  <c r="AW53" i="36"/>
  <c r="AV53" i="36"/>
  <c r="AU53" i="36"/>
  <c r="AT53" i="36"/>
  <c r="AS53" i="36"/>
  <c r="AR53" i="36"/>
  <c r="AQ53" i="36"/>
  <c r="AP53" i="36"/>
  <c r="AO53" i="36"/>
  <c r="AN53" i="36"/>
  <c r="AM53" i="36"/>
  <c r="AL53" i="36"/>
  <c r="AK53" i="36"/>
  <c r="AJ53" i="36"/>
  <c r="AI53" i="36"/>
  <c r="AH53" i="36"/>
  <c r="AG53" i="36"/>
  <c r="AF53" i="36"/>
  <c r="AE53" i="36"/>
  <c r="AD53" i="36"/>
  <c r="AC53" i="36"/>
  <c r="BD52" i="36"/>
  <c r="BC52" i="36"/>
  <c r="BB52" i="36"/>
  <c r="BA52" i="36"/>
  <c r="AZ52" i="36"/>
  <c r="AY52" i="36"/>
  <c r="AX52" i="36"/>
  <c r="AW52" i="36"/>
  <c r="AV52" i="36"/>
  <c r="AU52" i="36"/>
  <c r="AT52" i="36"/>
  <c r="AS52" i="36"/>
  <c r="AR52" i="36"/>
  <c r="AQ52" i="36"/>
  <c r="AP52" i="36"/>
  <c r="AO52" i="36"/>
  <c r="AN52" i="36"/>
  <c r="AM52" i="36"/>
  <c r="AL52" i="36"/>
  <c r="AK52" i="36"/>
  <c r="AJ52" i="36"/>
  <c r="AI52" i="36"/>
  <c r="AH52" i="36"/>
  <c r="AG52" i="36"/>
  <c r="AF52" i="36"/>
  <c r="AE52" i="36"/>
  <c r="AD52" i="36"/>
  <c r="AC52" i="36"/>
  <c r="AB52" i="36"/>
  <c r="BD51" i="36"/>
  <c r="BC51" i="36"/>
  <c r="BB51" i="36"/>
  <c r="BA51" i="36"/>
  <c r="AZ51" i="36"/>
  <c r="AY51" i="36"/>
  <c r="AX51" i="36"/>
  <c r="AW51" i="36"/>
  <c r="AV51" i="36"/>
  <c r="AU51" i="36"/>
  <c r="AT51" i="36"/>
  <c r="AS51" i="36"/>
  <c r="AR51" i="36"/>
  <c r="AQ51" i="36"/>
  <c r="AP51" i="36"/>
  <c r="AO51" i="36"/>
  <c r="AN51" i="36"/>
  <c r="AM51" i="36"/>
  <c r="AL51" i="36"/>
  <c r="AK51" i="36"/>
  <c r="AJ51" i="36"/>
  <c r="AI51" i="36"/>
  <c r="AH51" i="36"/>
  <c r="AG51" i="36"/>
  <c r="AF51" i="36"/>
  <c r="AE51" i="36"/>
  <c r="AD51" i="36"/>
  <c r="AC51" i="36"/>
  <c r="AB51" i="36"/>
  <c r="AA51" i="36"/>
  <c r="BD50" i="36"/>
  <c r="BC50" i="36"/>
  <c r="BB50" i="36"/>
  <c r="BA50" i="36"/>
  <c r="AZ50" i="36"/>
  <c r="AY50" i="36"/>
  <c r="AX50" i="36"/>
  <c r="AW50" i="36"/>
  <c r="AV50" i="36"/>
  <c r="AU50" i="36"/>
  <c r="AT50" i="36"/>
  <c r="AS50" i="36"/>
  <c r="AR50" i="36"/>
  <c r="AQ50" i="36"/>
  <c r="AP50" i="36"/>
  <c r="AO50" i="36"/>
  <c r="AN50" i="36"/>
  <c r="AM50" i="36"/>
  <c r="AL50" i="36"/>
  <c r="AK50" i="36"/>
  <c r="AJ50" i="36"/>
  <c r="AI50" i="36"/>
  <c r="AH50" i="36"/>
  <c r="AG50" i="36"/>
  <c r="AF50" i="36"/>
  <c r="AE50" i="36"/>
  <c r="AD50" i="36"/>
  <c r="AC50" i="36"/>
  <c r="AB50" i="36"/>
  <c r="AA50" i="36"/>
  <c r="Z50" i="36"/>
  <c r="BD49" i="36"/>
  <c r="BC49" i="36"/>
  <c r="BB49" i="36"/>
  <c r="BA49" i="36"/>
  <c r="AZ49" i="36"/>
  <c r="AY49" i="36"/>
  <c r="AX49" i="36"/>
  <c r="AW49" i="36"/>
  <c r="AV49" i="36"/>
  <c r="AU49" i="36"/>
  <c r="AT49" i="36"/>
  <c r="AS49" i="36"/>
  <c r="AR49" i="36"/>
  <c r="AQ49" i="36"/>
  <c r="AP49" i="36"/>
  <c r="AO49" i="36"/>
  <c r="AN49" i="36"/>
  <c r="AM49" i="36"/>
  <c r="AL49" i="36"/>
  <c r="AK49" i="36"/>
  <c r="AJ49" i="36"/>
  <c r="AI49" i="36"/>
  <c r="AH49" i="36"/>
  <c r="AG49" i="36"/>
  <c r="AF49" i="36"/>
  <c r="AE49" i="36"/>
  <c r="AD49" i="36"/>
  <c r="AC49" i="36"/>
  <c r="AB49" i="36"/>
  <c r="AA49" i="36"/>
  <c r="Z49" i="36"/>
  <c r="Y49" i="36"/>
  <c r="BD48" i="36"/>
  <c r="BC48" i="36"/>
  <c r="BB48" i="36"/>
  <c r="BA48" i="36"/>
  <c r="AZ48" i="36"/>
  <c r="AY48" i="36"/>
  <c r="AX48" i="36"/>
  <c r="AW48" i="36"/>
  <c r="AV48" i="36"/>
  <c r="AU48" i="36"/>
  <c r="AT48" i="36"/>
  <c r="AS48" i="36"/>
  <c r="AR48" i="36"/>
  <c r="AQ48" i="36"/>
  <c r="AP48" i="36"/>
  <c r="AO48" i="36"/>
  <c r="AN48" i="36"/>
  <c r="AM48" i="36"/>
  <c r="AL48" i="36"/>
  <c r="AK48" i="36"/>
  <c r="AJ48" i="36"/>
  <c r="AI48" i="36"/>
  <c r="AH48" i="36"/>
  <c r="AG48" i="36"/>
  <c r="AF48" i="36"/>
  <c r="AE48" i="36"/>
  <c r="AD48" i="36"/>
  <c r="AC48" i="36"/>
  <c r="AB48" i="36"/>
  <c r="AA48" i="36"/>
  <c r="Z48" i="36"/>
  <c r="Y48" i="36"/>
  <c r="X48" i="36"/>
  <c r="BD47" i="36"/>
  <c r="BC47" i="36"/>
  <c r="BB47" i="36"/>
  <c r="BA47" i="36"/>
  <c r="AZ47" i="36"/>
  <c r="AY47" i="36"/>
  <c r="AX47" i="36"/>
  <c r="AW47" i="36"/>
  <c r="AV47" i="36"/>
  <c r="AU47" i="36"/>
  <c r="AT47" i="36"/>
  <c r="AS47" i="36"/>
  <c r="AR47" i="36"/>
  <c r="AQ47" i="36"/>
  <c r="AP47" i="36"/>
  <c r="AO47" i="36"/>
  <c r="AN47" i="36"/>
  <c r="AM47" i="36"/>
  <c r="AL47" i="36"/>
  <c r="AK47" i="36"/>
  <c r="AJ47" i="36"/>
  <c r="AI47" i="36"/>
  <c r="AH47" i="36"/>
  <c r="AG47" i="36"/>
  <c r="AF47" i="36"/>
  <c r="AE47" i="36"/>
  <c r="AD47" i="36"/>
  <c r="AC47" i="36"/>
  <c r="AB47" i="36"/>
  <c r="AA47" i="36"/>
  <c r="Z47" i="36"/>
  <c r="Y47" i="36"/>
  <c r="X47" i="36"/>
  <c r="W47" i="36"/>
  <c r="BD46" i="36"/>
  <c r="BC46" i="36"/>
  <c r="BB46" i="36"/>
  <c r="BA46" i="36"/>
  <c r="AZ46" i="36"/>
  <c r="AY46" i="36"/>
  <c r="AX46" i="36"/>
  <c r="AW46" i="36"/>
  <c r="AV46" i="36"/>
  <c r="AU46" i="36"/>
  <c r="AT46" i="36"/>
  <c r="AS46" i="36"/>
  <c r="AR46" i="36"/>
  <c r="AQ46" i="36"/>
  <c r="AP46" i="36"/>
  <c r="AO46" i="36"/>
  <c r="AN46" i="36"/>
  <c r="AM46" i="36"/>
  <c r="AL46" i="36"/>
  <c r="AK46" i="36"/>
  <c r="AJ46" i="36"/>
  <c r="AI46" i="36"/>
  <c r="AH46" i="36"/>
  <c r="AG46" i="36"/>
  <c r="AF46" i="36"/>
  <c r="AE46" i="36"/>
  <c r="AD46" i="36"/>
  <c r="AC46" i="36"/>
  <c r="AB46" i="36"/>
  <c r="AA46" i="36"/>
  <c r="Z46" i="36"/>
  <c r="Y46" i="36"/>
  <c r="X46" i="36"/>
  <c r="W46" i="36"/>
  <c r="V46" i="36"/>
  <c r="BD45" i="36"/>
  <c r="BC45" i="36"/>
  <c r="BB45" i="36"/>
  <c r="BA45" i="36"/>
  <c r="AZ45" i="36"/>
  <c r="AY45" i="36"/>
  <c r="AX45" i="36"/>
  <c r="AW45" i="36"/>
  <c r="AV45" i="36"/>
  <c r="AU45" i="36"/>
  <c r="AT45" i="36"/>
  <c r="AS45" i="36"/>
  <c r="AR45" i="36"/>
  <c r="AQ45" i="36"/>
  <c r="AP45" i="36"/>
  <c r="AO45" i="36"/>
  <c r="AN45" i="36"/>
  <c r="AM45" i="36"/>
  <c r="AL45" i="36"/>
  <c r="AK45" i="36"/>
  <c r="AJ45" i="36"/>
  <c r="AI45" i="36"/>
  <c r="AH45" i="36"/>
  <c r="AG45" i="36"/>
  <c r="AF45" i="36"/>
  <c r="AE45" i="36"/>
  <c r="AD45" i="36"/>
  <c r="AC45" i="36"/>
  <c r="AB45" i="36"/>
  <c r="AA45" i="36"/>
  <c r="Z45" i="36"/>
  <c r="Y45" i="36"/>
  <c r="X45" i="36"/>
  <c r="W45" i="36"/>
  <c r="V45" i="36"/>
  <c r="U45" i="36"/>
  <c r="BD44" i="36"/>
  <c r="BC44" i="36"/>
  <c r="BB44" i="36"/>
  <c r="BA44" i="36"/>
  <c r="AZ44" i="36"/>
  <c r="AY44" i="36"/>
  <c r="AX44" i="36"/>
  <c r="AW44" i="36"/>
  <c r="AV44" i="36"/>
  <c r="AU44" i="36"/>
  <c r="AT44" i="36"/>
  <c r="AS44" i="36"/>
  <c r="AR44" i="36"/>
  <c r="AQ44" i="36"/>
  <c r="AP44" i="36"/>
  <c r="AO44" i="36"/>
  <c r="AN44" i="36"/>
  <c r="AM44" i="36"/>
  <c r="AL44" i="36"/>
  <c r="AK44" i="36"/>
  <c r="AJ44" i="36"/>
  <c r="AI44" i="36"/>
  <c r="AH44" i="36"/>
  <c r="AG44" i="36"/>
  <c r="AF44" i="36"/>
  <c r="AE44" i="36"/>
  <c r="AD44" i="36"/>
  <c r="AC44" i="36"/>
  <c r="AB44" i="36"/>
  <c r="AA44" i="36"/>
  <c r="Z44" i="36"/>
  <c r="Y44" i="36"/>
  <c r="X44" i="36"/>
  <c r="W44" i="36"/>
  <c r="V44" i="36"/>
  <c r="U44" i="36"/>
  <c r="T44" i="36"/>
  <c r="BD43" i="36"/>
  <c r="BC43" i="36"/>
  <c r="BB43" i="36"/>
  <c r="BA43" i="36"/>
  <c r="AZ43" i="36"/>
  <c r="AY43" i="36"/>
  <c r="AX43" i="36"/>
  <c r="AW43" i="36"/>
  <c r="AV43" i="36"/>
  <c r="AU43" i="36"/>
  <c r="AT43" i="36"/>
  <c r="AS43" i="36"/>
  <c r="AR43" i="36"/>
  <c r="AQ43" i="36"/>
  <c r="AP43" i="36"/>
  <c r="AO43" i="36"/>
  <c r="AN43" i="36"/>
  <c r="AM43" i="36"/>
  <c r="AL43" i="36"/>
  <c r="AK43" i="36"/>
  <c r="AJ43" i="36"/>
  <c r="AI43" i="36"/>
  <c r="AH43" i="36"/>
  <c r="AG43" i="36"/>
  <c r="AF43" i="36"/>
  <c r="AE43" i="36"/>
  <c r="AD43" i="36"/>
  <c r="AC43" i="36"/>
  <c r="AB43" i="36"/>
  <c r="AA43" i="36"/>
  <c r="Z43" i="36"/>
  <c r="Y43" i="36"/>
  <c r="X43" i="36"/>
  <c r="W43" i="36"/>
  <c r="V43" i="36"/>
  <c r="U43" i="36"/>
  <c r="T43" i="36"/>
  <c r="S43" i="36"/>
  <c r="BD42" i="36"/>
  <c r="BC42" i="36"/>
  <c r="BB42" i="36"/>
  <c r="BA42" i="36"/>
  <c r="AZ42" i="36"/>
  <c r="AY42" i="36"/>
  <c r="AX42" i="36"/>
  <c r="AW42" i="36"/>
  <c r="AV42" i="36"/>
  <c r="AU42" i="36"/>
  <c r="AT42" i="36"/>
  <c r="AS42" i="36"/>
  <c r="AR42" i="36"/>
  <c r="AQ42" i="36"/>
  <c r="AP42" i="36"/>
  <c r="AO42" i="36"/>
  <c r="AN42" i="36"/>
  <c r="AM42" i="36"/>
  <c r="AL42" i="36"/>
  <c r="AK42" i="36"/>
  <c r="AJ42" i="36"/>
  <c r="AI42" i="36"/>
  <c r="AH42" i="36"/>
  <c r="AG42" i="36"/>
  <c r="AF42" i="36"/>
  <c r="AE42" i="36"/>
  <c r="AD42" i="36"/>
  <c r="AC42" i="36"/>
  <c r="AB42" i="36"/>
  <c r="AA42" i="36"/>
  <c r="Z42" i="36"/>
  <c r="Y42" i="36"/>
  <c r="X42" i="36"/>
  <c r="W42" i="36"/>
  <c r="V42" i="36"/>
  <c r="U42" i="36"/>
  <c r="T42" i="36"/>
  <c r="S42" i="36"/>
  <c r="R42" i="36"/>
  <c r="BD41" i="36"/>
  <c r="BC41" i="36"/>
  <c r="BB41" i="36"/>
  <c r="BA41" i="36"/>
  <c r="AZ41" i="36"/>
  <c r="AY41" i="36"/>
  <c r="AX41" i="36"/>
  <c r="AW41" i="36"/>
  <c r="AV41" i="36"/>
  <c r="AU41" i="36"/>
  <c r="AT41" i="36"/>
  <c r="AS41" i="36"/>
  <c r="AR41" i="36"/>
  <c r="AQ41" i="36"/>
  <c r="AP41" i="36"/>
  <c r="AO41" i="36"/>
  <c r="AN41" i="36"/>
  <c r="AM41" i="36"/>
  <c r="AL41" i="36"/>
  <c r="AK41" i="36"/>
  <c r="AJ41" i="36"/>
  <c r="AI41" i="36"/>
  <c r="AH41" i="36"/>
  <c r="AG41" i="36"/>
  <c r="AF41" i="36"/>
  <c r="AE41" i="36"/>
  <c r="AD41" i="36"/>
  <c r="AC41" i="36"/>
  <c r="AB41" i="36"/>
  <c r="AA41" i="36"/>
  <c r="Z41" i="36"/>
  <c r="Y41" i="36"/>
  <c r="X41" i="36"/>
  <c r="W41" i="36"/>
  <c r="V41" i="36"/>
  <c r="U41" i="36"/>
  <c r="T41" i="36"/>
  <c r="S41" i="36"/>
  <c r="R41" i="36"/>
  <c r="Q41" i="36"/>
  <c r="BD40" i="36"/>
  <c r="BC40" i="36"/>
  <c r="BB40" i="36"/>
  <c r="BA40" i="36"/>
  <c r="AZ40" i="36"/>
  <c r="AY40" i="36"/>
  <c r="AX40" i="36"/>
  <c r="AW40" i="36"/>
  <c r="AV40" i="36"/>
  <c r="AU40" i="36"/>
  <c r="AT40" i="36"/>
  <c r="AS40" i="36"/>
  <c r="AR40" i="36"/>
  <c r="AQ40" i="36"/>
  <c r="AP40" i="36"/>
  <c r="AO40" i="36"/>
  <c r="AN40" i="36"/>
  <c r="AM40" i="36"/>
  <c r="AL40" i="36"/>
  <c r="AK40" i="36"/>
  <c r="AJ40" i="36"/>
  <c r="AI40" i="36"/>
  <c r="AH40" i="36"/>
  <c r="AG40" i="36"/>
  <c r="AF40" i="36"/>
  <c r="AE40" i="36"/>
  <c r="AD40" i="36"/>
  <c r="AC40" i="36"/>
  <c r="AB40" i="36"/>
  <c r="AA40" i="36"/>
  <c r="Z40" i="36"/>
  <c r="Y40" i="36"/>
  <c r="X40" i="36"/>
  <c r="W40" i="36"/>
  <c r="V40" i="36"/>
  <c r="U40" i="36"/>
  <c r="T40" i="36"/>
  <c r="S40" i="36"/>
  <c r="R40" i="36"/>
  <c r="Q40" i="36"/>
  <c r="P40" i="36"/>
  <c r="BD39" i="36"/>
  <c r="BC39" i="36"/>
  <c r="BB39" i="36"/>
  <c r="BA39" i="36"/>
  <c r="AZ39" i="36"/>
  <c r="AY39" i="36"/>
  <c r="AX39" i="36"/>
  <c r="AW39" i="36"/>
  <c r="AV39" i="36"/>
  <c r="AU39" i="36"/>
  <c r="AT39" i="36"/>
  <c r="AS39" i="36"/>
  <c r="AR39" i="36"/>
  <c r="AQ39" i="36"/>
  <c r="AP39" i="36"/>
  <c r="AO39" i="36"/>
  <c r="AN39" i="36"/>
  <c r="AM39" i="36"/>
  <c r="AL39" i="36"/>
  <c r="AK39" i="36"/>
  <c r="AJ39" i="36"/>
  <c r="AI39" i="36"/>
  <c r="AH39" i="36"/>
  <c r="AG39" i="36"/>
  <c r="AF39" i="36"/>
  <c r="AE39" i="36"/>
  <c r="AD39" i="36"/>
  <c r="AC39" i="36"/>
  <c r="AB39" i="36"/>
  <c r="AA39" i="36"/>
  <c r="Z39" i="36"/>
  <c r="Y39" i="36"/>
  <c r="X39" i="36"/>
  <c r="W39" i="36"/>
  <c r="V39" i="36"/>
  <c r="U39" i="36"/>
  <c r="T39" i="36"/>
  <c r="S39" i="36"/>
  <c r="R39" i="36"/>
  <c r="Q39" i="36"/>
  <c r="P39" i="36"/>
  <c r="O39" i="36"/>
  <c r="BD38" i="36"/>
  <c r="BC38" i="36"/>
  <c r="BB38" i="36"/>
  <c r="BA38" i="36"/>
  <c r="AZ38" i="36"/>
  <c r="AY38" i="36"/>
  <c r="AX38" i="36"/>
  <c r="AW38" i="36"/>
  <c r="AV38" i="36"/>
  <c r="AU38" i="36"/>
  <c r="AT38" i="36"/>
  <c r="AS38" i="36"/>
  <c r="AR38" i="36"/>
  <c r="AQ38" i="36"/>
  <c r="AP38" i="36"/>
  <c r="AO38" i="36"/>
  <c r="AN38" i="36"/>
  <c r="AM38" i="36"/>
  <c r="AL38" i="36"/>
  <c r="AK38" i="36"/>
  <c r="AJ38" i="36"/>
  <c r="AI38" i="36"/>
  <c r="AH38" i="36"/>
  <c r="AG38" i="36"/>
  <c r="AF38" i="36"/>
  <c r="AE38" i="36"/>
  <c r="AD38" i="36"/>
  <c r="AC38" i="36"/>
  <c r="AB38" i="36"/>
  <c r="AA38" i="36"/>
  <c r="Z38" i="36"/>
  <c r="Y38" i="36"/>
  <c r="X38" i="36"/>
  <c r="W38" i="36"/>
  <c r="V38" i="36"/>
  <c r="U38" i="36"/>
  <c r="T38" i="36"/>
  <c r="S38" i="36"/>
  <c r="R38" i="36"/>
  <c r="Q38" i="36"/>
  <c r="P38" i="36"/>
  <c r="O38" i="36"/>
  <c r="N38" i="36"/>
  <c r="BD87" i="35"/>
  <c r="BC87" i="35"/>
  <c r="BB87" i="35"/>
  <c r="BB66" i="35" s="1"/>
  <c r="BA87" i="35"/>
  <c r="AZ87" i="35"/>
  <c r="AY87" i="35"/>
  <c r="AX87" i="35"/>
  <c r="AX6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C87" i="35"/>
  <c r="AB87" i="35"/>
  <c r="AA87" i="35"/>
  <c r="Z87" i="35"/>
  <c r="Z66" i="35" s="1"/>
  <c r="Y87" i="35"/>
  <c r="X87" i="35"/>
  <c r="W87" i="35"/>
  <c r="V87" i="35"/>
  <c r="V66" i="35" s="1"/>
  <c r="U87" i="35"/>
  <c r="T87" i="35"/>
  <c r="S87" i="35"/>
  <c r="R87" i="35"/>
  <c r="R66" i="35" s="1"/>
  <c r="Q87" i="35"/>
  <c r="P87" i="35"/>
  <c r="O87" i="35"/>
  <c r="N87" i="35"/>
  <c r="N6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Z76" i="35" s="1"/>
  <c r="AY67" i="35"/>
  <c r="AX67" i="35"/>
  <c r="AW67" i="35"/>
  <c r="AV67" i="35"/>
  <c r="AV76" i="35" s="1"/>
  <c r="AU67" i="35"/>
  <c r="AT67" i="35"/>
  <c r="AS67" i="35"/>
  <c r="AR67" i="35"/>
  <c r="AQ67" i="35"/>
  <c r="AP67" i="35"/>
  <c r="AO67" i="35"/>
  <c r="AN67" i="35"/>
  <c r="AM67" i="35"/>
  <c r="AL67" i="35"/>
  <c r="AK67" i="35"/>
  <c r="AJ67" i="35"/>
  <c r="AJ76" i="35" s="1"/>
  <c r="AI67" i="35"/>
  <c r="AH67" i="35"/>
  <c r="AG67" i="35"/>
  <c r="AF67" i="35"/>
  <c r="AF76" i="35" s="1"/>
  <c r="AE67" i="35"/>
  <c r="AD67" i="35"/>
  <c r="AC67" i="35"/>
  <c r="AB67" i="35"/>
  <c r="AA67" i="35"/>
  <c r="Z67" i="35"/>
  <c r="Y67" i="35"/>
  <c r="X67" i="35"/>
  <c r="W67" i="35"/>
  <c r="V67" i="35"/>
  <c r="U67" i="35"/>
  <c r="T67" i="35"/>
  <c r="T76" i="35" s="1"/>
  <c r="S67" i="35"/>
  <c r="R67" i="35"/>
  <c r="Q67" i="35"/>
  <c r="P67" i="35"/>
  <c r="P76" i="35" s="1"/>
  <c r="O67" i="35"/>
  <c r="N67" i="35"/>
  <c r="M67" i="35"/>
  <c r="L67" i="35"/>
  <c r="K67" i="35"/>
  <c r="J67" i="35"/>
  <c r="I67" i="35"/>
  <c r="H67" i="35"/>
  <c r="G67" i="35"/>
  <c r="F67" i="35"/>
  <c r="E67" i="35"/>
  <c r="BD66" i="35"/>
  <c r="BD76" i="35" s="1"/>
  <c r="BC66" i="35"/>
  <c r="BA66" i="35"/>
  <c r="AZ66" i="35"/>
  <c r="AY66" i="35"/>
  <c r="AW66" i="35"/>
  <c r="AV66" i="35"/>
  <c r="AU66" i="35"/>
  <c r="AS66" i="35"/>
  <c r="AR66" i="35"/>
  <c r="AQ66" i="35"/>
  <c r="AO66" i="35"/>
  <c r="AN66" i="35"/>
  <c r="AN76" i="35" s="1"/>
  <c r="AM66" i="35"/>
  <c r="AK66" i="35"/>
  <c r="AJ66" i="35"/>
  <c r="AI66" i="35"/>
  <c r="AG66" i="35"/>
  <c r="AF66" i="35"/>
  <c r="AE66" i="35"/>
  <c r="AC66" i="35"/>
  <c r="AB66" i="35"/>
  <c r="AA66" i="35"/>
  <c r="Y66" i="35"/>
  <c r="X66" i="35"/>
  <c r="X76" i="35" s="1"/>
  <c r="W66" i="35"/>
  <c r="U66" i="35"/>
  <c r="T66" i="35"/>
  <c r="S66" i="35"/>
  <c r="Q66" i="35"/>
  <c r="P66" i="35"/>
  <c r="O66" i="35"/>
  <c r="M66" i="35"/>
  <c r="L66" i="35"/>
  <c r="K66" i="35"/>
  <c r="I66" i="35"/>
  <c r="H66" i="35"/>
  <c r="H76" i="35" s="1"/>
  <c r="G66" i="35"/>
  <c r="E66" i="35"/>
  <c r="BD65" i="35"/>
  <c r="BC65" i="35"/>
  <c r="BC76" i="35" s="1"/>
  <c r="BB65" i="35"/>
  <c r="BA65" i="35"/>
  <c r="AZ65" i="35"/>
  <c r="AY65" i="35"/>
  <c r="AY76" i="35" s="1"/>
  <c r="AX65" i="35"/>
  <c r="AW65" i="35"/>
  <c r="AV65" i="35"/>
  <c r="AU65" i="35"/>
  <c r="AU76" i="35" s="1"/>
  <c r="AT65" i="35"/>
  <c r="AS65" i="35"/>
  <c r="AR65" i="35"/>
  <c r="AQ65" i="35"/>
  <c r="AQ76" i="35" s="1"/>
  <c r="AP65" i="35"/>
  <c r="AO65" i="35"/>
  <c r="AN65" i="35"/>
  <c r="AM65" i="35"/>
  <c r="AM76" i="35" s="1"/>
  <c r="AL65" i="35"/>
  <c r="AK65" i="35"/>
  <c r="AJ65" i="35"/>
  <c r="AI65" i="35"/>
  <c r="AI76" i="35" s="1"/>
  <c r="AH65" i="35"/>
  <c r="AG65" i="35"/>
  <c r="AF65" i="35"/>
  <c r="AE65" i="35"/>
  <c r="AE76" i="35" s="1"/>
  <c r="AD65" i="35"/>
  <c r="AC65" i="35"/>
  <c r="AB65" i="35"/>
  <c r="AA65" i="35"/>
  <c r="AA76" i="35" s="1"/>
  <c r="Z65" i="35"/>
  <c r="Y65" i="35"/>
  <c r="X65" i="35"/>
  <c r="W65" i="35"/>
  <c r="W76" i="35" s="1"/>
  <c r="V65" i="35"/>
  <c r="U65" i="35"/>
  <c r="T65" i="35"/>
  <c r="S65" i="35"/>
  <c r="S76" i="35" s="1"/>
  <c r="R65" i="35"/>
  <c r="Q65" i="35"/>
  <c r="P65" i="35"/>
  <c r="O65" i="35"/>
  <c r="O76" i="35" s="1"/>
  <c r="N65" i="35"/>
  <c r="M65" i="35"/>
  <c r="L65" i="35"/>
  <c r="K65" i="35"/>
  <c r="K76" i="35" s="1"/>
  <c r="J65" i="35"/>
  <c r="I65" i="35"/>
  <c r="H65" i="35"/>
  <c r="G65" i="35"/>
  <c r="G76" i="35" s="1"/>
  <c r="F65" i="35"/>
  <c r="E65" i="35"/>
  <c r="BD59" i="35"/>
  <c r="BC59" i="35"/>
  <c r="BB59" i="35"/>
  <c r="BA59" i="35"/>
  <c r="AZ59" i="35"/>
  <c r="AY59" i="35"/>
  <c r="AX59" i="35"/>
  <c r="AW59" i="35"/>
  <c r="AV59" i="35"/>
  <c r="AU59" i="35"/>
  <c r="AT59" i="35"/>
  <c r="AS59" i="35"/>
  <c r="AR59" i="35"/>
  <c r="AQ59" i="35"/>
  <c r="AP59" i="35"/>
  <c r="AO59" i="35"/>
  <c r="AN59" i="35"/>
  <c r="AM59" i="35"/>
  <c r="AL59" i="35"/>
  <c r="AK59" i="35"/>
  <c r="AJ59" i="35"/>
  <c r="AI59" i="35"/>
  <c r="BD58" i="35"/>
  <c r="BC58" i="35"/>
  <c r="BB58" i="35"/>
  <c r="BA58" i="35"/>
  <c r="AZ58" i="35"/>
  <c r="AY58" i="35"/>
  <c r="AX58" i="35"/>
  <c r="AW58" i="35"/>
  <c r="AV58" i="35"/>
  <c r="AU58" i="35"/>
  <c r="AT58" i="35"/>
  <c r="AS58" i="35"/>
  <c r="AR58" i="35"/>
  <c r="AQ58" i="35"/>
  <c r="AP58" i="35"/>
  <c r="AO58" i="35"/>
  <c r="AN58" i="35"/>
  <c r="AM58" i="35"/>
  <c r="AL58" i="35"/>
  <c r="AK58" i="35"/>
  <c r="AJ58" i="35"/>
  <c r="AI58" i="35"/>
  <c r="AH58" i="35"/>
  <c r="BD57" i="35"/>
  <c r="BC57" i="35"/>
  <c r="BB57" i="35"/>
  <c r="BA57" i="35"/>
  <c r="AZ57" i="35"/>
  <c r="AY57" i="35"/>
  <c r="AX57" i="35"/>
  <c r="AW57" i="35"/>
  <c r="AV57" i="35"/>
  <c r="AU57" i="35"/>
  <c r="AT57" i="35"/>
  <c r="AS57" i="35"/>
  <c r="AR57" i="35"/>
  <c r="AQ57" i="35"/>
  <c r="AP57" i="35"/>
  <c r="AO57" i="35"/>
  <c r="AN57" i="35"/>
  <c r="AM57" i="35"/>
  <c r="AL57" i="35"/>
  <c r="AK57" i="35"/>
  <c r="AJ57" i="35"/>
  <c r="AI57" i="35"/>
  <c r="AH57" i="35"/>
  <c r="AG57" i="35"/>
  <c r="BD56" i="35"/>
  <c r="BC56" i="35"/>
  <c r="BB56" i="35"/>
  <c r="BA56" i="35"/>
  <c r="AZ56" i="35"/>
  <c r="AY56" i="35"/>
  <c r="AX56" i="35"/>
  <c r="AW56" i="35"/>
  <c r="AV56" i="35"/>
  <c r="AU56" i="35"/>
  <c r="AT56" i="35"/>
  <c r="AS56" i="35"/>
  <c r="AR56" i="35"/>
  <c r="AQ56" i="35"/>
  <c r="AP56" i="35"/>
  <c r="AO56" i="35"/>
  <c r="AN56" i="35"/>
  <c r="AM56" i="35"/>
  <c r="AL56" i="35"/>
  <c r="AK56" i="35"/>
  <c r="AJ56" i="35"/>
  <c r="AI56" i="35"/>
  <c r="AH56" i="35"/>
  <c r="AG56" i="35"/>
  <c r="AF56" i="35"/>
  <c r="BD55" i="35"/>
  <c r="BC55" i="35"/>
  <c r="BB55" i="35"/>
  <c r="BA55" i="35"/>
  <c r="AZ55" i="35"/>
  <c r="AY55" i="35"/>
  <c r="AX55" i="35"/>
  <c r="AW55" i="35"/>
  <c r="AV55" i="35"/>
  <c r="AU55" i="35"/>
  <c r="AT55" i="35"/>
  <c r="AS55" i="35"/>
  <c r="AR55" i="35"/>
  <c r="AQ55" i="35"/>
  <c r="AP55" i="35"/>
  <c r="AO55" i="35"/>
  <c r="AN55" i="35"/>
  <c r="AM55" i="35"/>
  <c r="AL55" i="35"/>
  <c r="AK55" i="35"/>
  <c r="AJ55" i="35"/>
  <c r="AI55" i="35"/>
  <c r="AH55" i="35"/>
  <c r="AG55" i="35"/>
  <c r="AF55" i="35"/>
  <c r="AE55" i="35"/>
  <c r="BD54" i="35"/>
  <c r="BC54" i="35"/>
  <c r="BB54" i="35"/>
  <c r="BA54" i="35"/>
  <c r="AZ54" i="35"/>
  <c r="AY54" i="35"/>
  <c r="AX54" i="35"/>
  <c r="AW54" i="35"/>
  <c r="AV54" i="35"/>
  <c r="AU54" i="35"/>
  <c r="AT54" i="35"/>
  <c r="AS54" i="35"/>
  <c r="AR54" i="35"/>
  <c r="AQ54" i="35"/>
  <c r="AP54" i="35"/>
  <c r="AO54" i="35"/>
  <c r="AN54" i="35"/>
  <c r="AM54" i="35"/>
  <c r="AL54" i="35"/>
  <c r="AK54" i="35"/>
  <c r="AJ54" i="35"/>
  <c r="AI54" i="35"/>
  <c r="AH54" i="35"/>
  <c r="AG54" i="35"/>
  <c r="AF54" i="35"/>
  <c r="AE54" i="35"/>
  <c r="AD54" i="35"/>
  <c r="BD53" i="35"/>
  <c r="BC53" i="35"/>
  <c r="BB53" i="35"/>
  <c r="BA53" i="35"/>
  <c r="AZ53" i="35"/>
  <c r="AY53" i="35"/>
  <c r="AX53" i="35"/>
  <c r="AW53" i="35"/>
  <c r="AV53" i="35"/>
  <c r="AU53" i="35"/>
  <c r="AT53" i="35"/>
  <c r="AS53" i="35"/>
  <c r="AR53" i="35"/>
  <c r="AQ53" i="35"/>
  <c r="AP53" i="35"/>
  <c r="AO53" i="35"/>
  <c r="AN53" i="35"/>
  <c r="AM53" i="35"/>
  <c r="AL53" i="35"/>
  <c r="AK53" i="35"/>
  <c r="AJ53" i="35"/>
  <c r="AI53" i="35"/>
  <c r="AH53" i="35"/>
  <c r="AG53" i="35"/>
  <c r="AF53" i="35"/>
  <c r="AE53" i="35"/>
  <c r="AD53" i="35"/>
  <c r="AC53" i="35"/>
  <c r="BD52" i="35"/>
  <c r="BC52" i="35"/>
  <c r="BB52" i="35"/>
  <c r="BA52" i="35"/>
  <c r="AZ52" i="35"/>
  <c r="AY52" i="35"/>
  <c r="AX52" i="35"/>
  <c r="AW52" i="35"/>
  <c r="AV52" i="35"/>
  <c r="AU52" i="35"/>
  <c r="AT52" i="35"/>
  <c r="AS52" i="35"/>
  <c r="AR52" i="35"/>
  <c r="AQ52" i="35"/>
  <c r="AP52" i="35"/>
  <c r="AO52" i="35"/>
  <c r="AN52" i="35"/>
  <c r="AM52" i="35"/>
  <c r="AL52" i="35"/>
  <c r="AK52" i="35"/>
  <c r="AJ52" i="35"/>
  <c r="AI52" i="35"/>
  <c r="AH52" i="35"/>
  <c r="AG52" i="35"/>
  <c r="AF52" i="35"/>
  <c r="AE52" i="35"/>
  <c r="AD52" i="35"/>
  <c r="AC52" i="35"/>
  <c r="AB52" i="35"/>
  <c r="BD51" i="35"/>
  <c r="BC51" i="35"/>
  <c r="BB51" i="35"/>
  <c r="BA51" i="35"/>
  <c r="AZ51" i="35"/>
  <c r="AY51" i="35"/>
  <c r="AX51" i="35"/>
  <c r="AW51" i="35"/>
  <c r="AV51" i="35"/>
  <c r="AU51" i="35"/>
  <c r="AT51" i="35"/>
  <c r="AS51" i="35"/>
  <c r="AR51" i="35"/>
  <c r="AQ51" i="35"/>
  <c r="AP51" i="35"/>
  <c r="AO51" i="35"/>
  <c r="AN51" i="35"/>
  <c r="AM51" i="35"/>
  <c r="AL51" i="35"/>
  <c r="AK51" i="35"/>
  <c r="AJ51" i="35"/>
  <c r="AI51" i="35"/>
  <c r="AH51" i="35"/>
  <c r="AG51" i="35"/>
  <c r="AF51" i="35"/>
  <c r="AE51" i="35"/>
  <c r="AD51" i="35"/>
  <c r="AC51" i="35"/>
  <c r="AB51" i="35"/>
  <c r="AA51" i="35"/>
  <c r="BD50" i="35"/>
  <c r="BC50" i="35"/>
  <c r="BB50" i="35"/>
  <c r="BA50" i="35"/>
  <c r="AZ50" i="35"/>
  <c r="AY50" i="35"/>
  <c r="AX50" i="35"/>
  <c r="AW50" i="35"/>
  <c r="AV50" i="35"/>
  <c r="AU50" i="35"/>
  <c r="AT50" i="35"/>
  <c r="AS50" i="35"/>
  <c r="AR50" i="35"/>
  <c r="AQ50" i="35"/>
  <c r="AP50" i="35"/>
  <c r="AO50" i="35"/>
  <c r="AN50" i="35"/>
  <c r="AM50" i="35"/>
  <c r="AL50" i="35"/>
  <c r="AK50" i="35"/>
  <c r="AJ50" i="35"/>
  <c r="AI50" i="35"/>
  <c r="AH50" i="35"/>
  <c r="AG50" i="35"/>
  <c r="AF50" i="35"/>
  <c r="AE50" i="35"/>
  <c r="AD50" i="35"/>
  <c r="AC50" i="35"/>
  <c r="AB50" i="35"/>
  <c r="AA50" i="35"/>
  <c r="Z50" i="35"/>
  <c r="BD49" i="35"/>
  <c r="BC49" i="35"/>
  <c r="BB49" i="35"/>
  <c r="BA49" i="35"/>
  <c r="AZ49" i="35"/>
  <c r="AY49" i="35"/>
  <c r="AX49" i="35"/>
  <c r="AW49" i="35"/>
  <c r="AV49" i="35"/>
  <c r="AU49" i="35"/>
  <c r="AT49" i="35"/>
  <c r="AS49" i="35"/>
  <c r="AR49" i="35"/>
  <c r="AQ49" i="35"/>
  <c r="AP49" i="35"/>
  <c r="AO49" i="35"/>
  <c r="AN49" i="35"/>
  <c r="AM49" i="35"/>
  <c r="AL49" i="35"/>
  <c r="AK49" i="35"/>
  <c r="AJ49" i="35"/>
  <c r="AI49" i="35"/>
  <c r="AH49" i="35"/>
  <c r="AG49" i="35"/>
  <c r="AF49" i="35"/>
  <c r="AE49" i="35"/>
  <c r="AD49" i="35"/>
  <c r="AC49" i="35"/>
  <c r="AB49" i="35"/>
  <c r="AA49" i="35"/>
  <c r="Z49" i="35"/>
  <c r="Y49" i="35"/>
  <c r="BD48" i="35"/>
  <c r="BC48" i="35"/>
  <c r="BB48" i="35"/>
  <c r="BA48" i="35"/>
  <c r="AZ48" i="35"/>
  <c r="AY48" i="35"/>
  <c r="AX48" i="35"/>
  <c r="AW48" i="35"/>
  <c r="AV48" i="35"/>
  <c r="AU48" i="35"/>
  <c r="AT48" i="35"/>
  <c r="AS48" i="35"/>
  <c r="AR48" i="35"/>
  <c r="AQ48" i="35"/>
  <c r="AP48" i="35"/>
  <c r="AO48" i="35"/>
  <c r="AN48" i="35"/>
  <c r="AM48" i="35"/>
  <c r="AL48" i="35"/>
  <c r="AK48" i="35"/>
  <c r="AJ48" i="35"/>
  <c r="AI48" i="35"/>
  <c r="AH48" i="35"/>
  <c r="AG48" i="35"/>
  <c r="AF48" i="35"/>
  <c r="AE48" i="35"/>
  <c r="AD48" i="35"/>
  <c r="AC48" i="35"/>
  <c r="AB48" i="35"/>
  <c r="AA48" i="35"/>
  <c r="Z48" i="35"/>
  <c r="Y48" i="35"/>
  <c r="X48" i="35"/>
  <c r="BD47" i="35"/>
  <c r="BC47" i="35"/>
  <c r="BB47" i="35"/>
  <c r="BA47" i="35"/>
  <c r="AZ47" i="35"/>
  <c r="AY47" i="35"/>
  <c r="AX47" i="35"/>
  <c r="AW47" i="35"/>
  <c r="AV47" i="35"/>
  <c r="AU47" i="35"/>
  <c r="AT47" i="35"/>
  <c r="AS47" i="35"/>
  <c r="AR47" i="35"/>
  <c r="AQ47" i="35"/>
  <c r="AP47" i="35"/>
  <c r="AO47" i="35"/>
  <c r="AN47" i="35"/>
  <c r="AM47" i="35"/>
  <c r="AL47" i="35"/>
  <c r="AK47" i="35"/>
  <c r="AJ47" i="35"/>
  <c r="AI47" i="35"/>
  <c r="AH47" i="35"/>
  <c r="AG47" i="35"/>
  <c r="AF47" i="35"/>
  <c r="AE47" i="35"/>
  <c r="AD47" i="35"/>
  <c r="AC47" i="35"/>
  <c r="AB47" i="35"/>
  <c r="AA47" i="35"/>
  <c r="Z47" i="35"/>
  <c r="Y47" i="35"/>
  <c r="X47" i="35"/>
  <c r="W47" i="35"/>
  <c r="BD46" i="35"/>
  <c r="BC46" i="35"/>
  <c r="BB46" i="35"/>
  <c r="BA46" i="35"/>
  <c r="AZ46" i="35"/>
  <c r="AY46" i="35"/>
  <c r="AX46" i="35"/>
  <c r="AW46" i="35"/>
  <c r="AV46" i="35"/>
  <c r="AU46" i="35"/>
  <c r="AT46" i="35"/>
  <c r="AS46" i="35"/>
  <c r="AR46" i="35"/>
  <c r="AQ46" i="35"/>
  <c r="AP46" i="35"/>
  <c r="AO46" i="35"/>
  <c r="AN46" i="35"/>
  <c r="AM46" i="35"/>
  <c r="AL46" i="35"/>
  <c r="AK46" i="35"/>
  <c r="AJ46" i="35"/>
  <c r="AI46" i="35"/>
  <c r="AH46" i="35"/>
  <c r="AG46" i="35"/>
  <c r="AF46" i="35"/>
  <c r="AE46" i="35"/>
  <c r="AD46" i="35"/>
  <c r="AC46" i="35"/>
  <c r="AB46" i="35"/>
  <c r="AA46" i="35"/>
  <c r="Z46" i="35"/>
  <c r="Y46" i="35"/>
  <c r="X46" i="35"/>
  <c r="W46" i="35"/>
  <c r="V46" i="35"/>
  <c r="BD45" i="35"/>
  <c r="BC45" i="35"/>
  <c r="BB45" i="35"/>
  <c r="BA45" i="35"/>
  <c r="AZ45" i="35"/>
  <c r="AY45" i="35"/>
  <c r="AX45" i="35"/>
  <c r="AW45" i="35"/>
  <c r="AV45" i="35"/>
  <c r="AU45" i="35"/>
  <c r="AT45" i="35"/>
  <c r="AS45" i="35"/>
  <c r="AR45" i="35"/>
  <c r="AQ45" i="35"/>
  <c r="AP45" i="35"/>
  <c r="AO45" i="35"/>
  <c r="AN45" i="35"/>
  <c r="AM45" i="35"/>
  <c r="AL45" i="35"/>
  <c r="AK45" i="35"/>
  <c r="AJ45" i="35"/>
  <c r="AI45" i="35"/>
  <c r="AH45" i="35"/>
  <c r="AG45" i="35"/>
  <c r="AF45" i="35"/>
  <c r="AE45" i="35"/>
  <c r="AD45" i="35"/>
  <c r="AC45" i="35"/>
  <c r="AB45" i="35"/>
  <c r="AA45" i="35"/>
  <c r="Z45" i="35"/>
  <c r="Y45" i="35"/>
  <c r="X45" i="35"/>
  <c r="W45" i="35"/>
  <c r="V45" i="35"/>
  <c r="U45" i="35"/>
  <c r="BD44" i="35"/>
  <c r="BC44" i="35"/>
  <c r="BB44" i="35"/>
  <c r="BA44" i="35"/>
  <c r="AZ44" i="35"/>
  <c r="AY44" i="35"/>
  <c r="AX44" i="35"/>
  <c r="AW44" i="35"/>
  <c r="AV44" i="35"/>
  <c r="AU44" i="35"/>
  <c r="AT44" i="35"/>
  <c r="AS44" i="35"/>
  <c r="AR44" i="35"/>
  <c r="AQ44" i="35"/>
  <c r="AP44" i="35"/>
  <c r="AO44" i="35"/>
  <c r="AN44" i="35"/>
  <c r="AM44" i="35"/>
  <c r="AL44" i="35"/>
  <c r="AK44" i="35"/>
  <c r="AJ44" i="35"/>
  <c r="AI44" i="35"/>
  <c r="AH44" i="35"/>
  <c r="AG44" i="35"/>
  <c r="AF44" i="35"/>
  <c r="AE44" i="35"/>
  <c r="AD44" i="35"/>
  <c r="AC44" i="35"/>
  <c r="AB44" i="35"/>
  <c r="AA44" i="35"/>
  <c r="Z44" i="35"/>
  <c r="Y44" i="35"/>
  <c r="X44" i="35"/>
  <c r="W44" i="35"/>
  <c r="V44" i="35"/>
  <c r="U44" i="35"/>
  <c r="T44" i="35"/>
  <c r="BD43" i="35"/>
  <c r="BC43" i="35"/>
  <c r="BB43" i="35"/>
  <c r="BA43" i="35"/>
  <c r="AZ43" i="35"/>
  <c r="AY43" i="35"/>
  <c r="AX43" i="35"/>
  <c r="AW43" i="35"/>
  <c r="AV43" i="35"/>
  <c r="AU43" i="35"/>
  <c r="AT43" i="35"/>
  <c r="AS43" i="35"/>
  <c r="AR43" i="35"/>
  <c r="AQ43" i="35"/>
  <c r="AP43" i="35"/>
  <c r="AO43" i="35"/>
  <c r="AN43" i="35"/>
  <c r="AM43" i="35"/>
  <c r="AL43" i="35"/>
  <c r="AK43" i="35"/>
  <c r="AJ43" i="35"/>
  <c r="AI43" i="35"/>
  <c r="AH43" i="35"/>
  <c r="AG43" i="35"/>
  <c r="AF43" i="35"/>
  <c r="AE43" i="35"/>
  <c r="AD43" i="35"/>
  <c r="AC43" i="35"/>
  <c r="AB43" i="35"/>
  <c r="AA43" i="35"/>
  <c r="Z43" i="35"/>
  <c r="Y43" i="35"/>
  <c r="X43" i="35"/>
  <c r="W43" i="35"/>
  <c r="V43" i="35"/>
  <c r="U43" i="35"/>
  <c r="T43" i="35"/>
  <c r="S43" i="35"/>
  <c r="BD42" i="35"/>
  <c r="BC42" i="35"/>
  <c r="BB42" i="35"/>
  <c r="BA42" i="35"/>
  <c r="AZ42" i="35"/>
  <c r="AY42" i="35"/>
  <c r="AX42" i="35"/>
  <c r="AW42" i="35"/>
  <c r="AV42" i="35"/>
  <c r="AU42" i="35"/>
  <c r="AT42" i="35"/>
  <c r="AS42" i="35"/>
  <c r="AR42" i="35"/>
  <c r="AQ42" i="35"/>
  <c r="AP42" i="35"/>
  <c r="AO42" i="35"/>
  <c r="AN42" i="35"/>
  <c r="AM42" i="35"/>
  <c r="AL42" i="35"/>
  <c r="AK42" i="35"/>
  <c r="AJ42" i="35"/>
  <c r="AI42" i="35"/>
  <c r="AH42" i="35"/>
  <c r="AG42" i="35"/>
  <c r="AF42" i="35"/>
  <c r="AE42" i="35"/>
  <c r="AD42" i="35"/>
  <c r="AC42" i="35"/>
  <c r="AB42" i="35"/>
  <c r="AA42" i="35"/>
  <c r="Z42" i="35"/>
  <c r="Y42" i="35"/>
  <c r="X42" i="35"/>
  <c r="W42" i="35"/>
  <c r="V42" i="35"/>
  <c r="U42" i="35"/>
  <c r="T42" i="35"/>
  <c r="S42" i="35"/>
  <c r="R42" i="35"/>
  <c r="BD41" i="35"/>
  <c r="BC41" i="35"/>
  <c r="BB41" i="35"/>
  <c r="BA41" i="35"/>
  <c r="AZ41" i="35"/>
  <c r="AY41" i="35"/>
  <c r="AX41" i="35"/>
  <c r="AW41" i="35"/>
  <c r="AV41" i="35"/>
  <c r="AU41" i="35"/>
  <c r="AT41" i="35"/>
  <c r="AS41" i="35"/>
  <c r="AR41" i="35"/>
  <c r="AQ41" i="35"/>
  <c r="AP41" i="35"/>
  <c r="AO41" i="35"/>
  <c r="AN41" i="35"/>
  <c r="AM41" i="35"/>
  <c r="AL41" i="35"/>
  <c r="AK41" i="35"/>
  <c r="AJ41" i="35"/>
  <c r="AI41" i="35"/>
  <c r="AH41" i="35"/>
  <c r="AG41" i="35"/>
  <c r="AF41" i="35"/>
  <c r="AE41" i="35"/>
  <c r="AD41" i="35"/>
  <c r="AC41" i="35"/>
  <c r="AB41" i="35"/>
  <c r="AA41" i="35"/>
  <c r="Z41" i="35"/>
  <c r="Y41" i="35"/>
  <c r="X41" i="35"/>
  <c r="W41" i="35"/>
  <c r="V41" i="35"/>
  <c r="U41" i="35"/>
  <c r="T41" i="35"/>
  <c r="S41" i="35"/>
  <c r="R41" i="35"/>
  <c r="Q41" i="35"/>
  <c r="BD40" i="35"/>
  <c r="BC40" i="35"/>
  <c r="BB40" i="35"/>
  <c r="BA40" i="35"/>
  <c r="AZ40" i="35"/>
  <c r="AY40" i="35"/>
  <c r="AX40" i="35"/>
  <c r="AW40" i="35"/>
  <c r="AV40" i="35"/>
  <c r="AU40" i="35"/>
  <c r="AT40" i="35"/>
  <c r="AS40" i="35"/>
  <c r="AR40" i="35"/>
  <c r="AQ40" i="35"/>
  <c r="AP40" i="35"/>
  <c r="AO40" i="35"/>
  <c r="AN40" i="35"/>
  <c r="AM40" i="35"/>
  <c r="AL40" i="35"/>
  <c r="AK40" i="35"/>
  <c r="AJ40" i="35"/>
  <c r="AI40" i="35"/>
  <c r="AH40" i="35"/>
  <c r="AG40" i="35"/>
  <c r="AF40" i="35"/>
  <c r="AE40" i="35"/>
  <c r="AD40" i="35"/>
  <c r="AC40" i="35"/>
  <c r="AB40" i="35"/>
  <c r="AA40" i="35"/>
  <c r="Z40" i="35"/>
  <c r="Y40" i="35"/>
  <c r="X40" i="35"/>
  <c r="W40" i="35"/>
  <c r="V40" i="35"/>
  <c r="U40" i="35"/>
  <c r="T40" i="35"/>
  <c r="S40" i="35"/>
  <c r="R40" i="35"/>
  <c r="Q40" i="35"/>
  <c r="P40" i="35"/>
  <c r="BD39" i="35"/>
  <c r="BC39" i="35"/>
  <c r="BB39" i="35"/>
  <c r="BA39" i="35"/>
  <c r="AZ39" i="35"/>
  <c r="AY39" i="35"/>
  <c r="AX39" i="35"/>
  <c r="AW39" i="35"/>
  <c r="AV39" i="35"/>
  <c r="AU39" i="35"/>
  <c r="AT39" i="35"/>
  <c r="AS39" i="35"/>
  <c r="AR39" i="35"/>
  <c r="AQ39" i="35"/>
  <c r="AP39" i="35"/>
  <c r="AO39" i="35"/>
  <c r="AN39" i="35"/>
  <c r="AM39" i="35"/>
  <c r="AL39" i="35"/>
  <c r="AK39" i="35"/>
  <c r="AJ39" i="35"/>
  <c r="AI39" i="35"/>
  <c r="AH39" i="35"/>
  <c r="AG39" i="35"/>
  <c r="AF39" i="35"/>
  <c r="AE39" i="35"/>
  <c r="AD39" i="35"/>
  <c r="AC39" i="35"/>
  <c r="AB39" i="35"/>
  <c r="AA39" i="35"/>
  <c r="Z39" i="35"/>
  <c r="Y39" i="35"/>
  <c r="X39" i="35"/>
  <c r="W39" i="35"/>
  <c r="V39" i="35"/>
  <c r="U39" i="35"/>
  <c r="T39" i="35"/>
  <c r="S39" i="35"/>
  <c r="R39" i="35"/>
  <c r="Q39" i="35"/>
  <c r="P39" i="35"/>
  <c r="O39" i="35"/>
  <c r="BD38" i="35"/>
  <c r="BC38" i="35"/>
  <c r="BB38" i="35"/>
  <c r="BA38" i="35"/>
  <c r="AZ38" i="35"/>
  <c r="AY38" i="35"/>
  <c r="AX38" i="35"/>
  <c r="AW38" i="35"/>
  <c r="AV38" i="35"/>
  <c r="AU38" i="35"/>
  <c r="AT38" i="35"/>
  <c r="AS38" i="35"/>
  <c r="AR38" i="35"/>
  <c r="AQ38" i="35"/>
  <c r="AP38" i="35"/>
  <c r="AO38" i="35"/>
  <c r="AN38" i="35"/>
  <c r="AM38" i="35"/>
  <c r="AL38" i="35"/>
  <c r="AK38" i="35"/>
  <c r="AJ38" i="35"/>
  <c r="AI38" i="35"/>
  <c r="AH38" i="35"/>
  <c r="AG38" i="35"/>
  <c r="AF38" i="35"/>
  <c r="AE38" i="35"/>
  <c r="AD38" i="35"/>
  <c r="AC38" i="35"/>
  <c r="AB38" i="35"/>
  <c r="AA38" i="35"/>
  <c r="Z38" i="35"/>
  <c r="Y38" i="35"/>
  <c r="X38" i="35"/>
  <c r="W38" i="35"/>
  <c r="V38" i="35"/>
  <c r="U38" i="35"/>
  <c r="T38" i="35"/>
  <c r="S38" i="35"/>
  <c r="R38" i="35"/>
  <c r="Q38" i="35"/>
  <c r="P38" i="35"/>
  <c r="O38" i="35"/>
  <c r="N38" i="35"/>
  <c r="BD87" i="34"/>
  <c r="BC87" i="34"/>
  <c r="BB87" i="34"/>
  <c r="BB66" i="34" s="1"/>
  <c r="BB7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H76" i="34" s="1"/>
  <c r="AG87" i="34"/>
  <c r="AF87" i="34"/>
  <c r="AE87" i="34"/>
  <c r="AD87" i="34"/>
  <c r="AD66" i="34" s="1"/>
  <c r="AD76" i="34" s="1"/>
  <c r="AC87" i="34"/>
  <c r="AB87" i="34"/>
  <c r="AA87" i="34"/>
  <c r="Z87" i="34"/>
  <c r="Z66" i="34" s="1"/>
  <c r="Z76" i="34" s="1"/>
  <c r="Y87" i="34"/>
  <c r="X87" i="34"/>
  <c r="W87" i="34"/>
  <c r="V87" i="34"/>
  <c r="V66" i="34" s="1"/>
  <c r="U87" i="34"/>
  <c r="T87" i="34"/>
  <c r="S87" i="34"/>
  <c r="R87" i="34"/>
  <c r="R66" i="34" s="1"/>
  <c r="R76" i="34" s="1"/>
  <c r="Q87" i="34"/>
  <c r="P87" i="34"/>
  <c r="O87" i="34"/>
  <c r="N87" i="34"/>
  <c r="N66" i="34" s="1"/>
  <c r="N76" i="34" s="1"/>
  <c r="M87" i="34"/>
  <c r="L87" i="34"/>
  <c r="K87" i="34"/>
  <c r="J87" i="34"/>
  <c r="J66" i="34" s="1"/>
  <c r="J76" i="34" s="1"/>
  <c r="I87" i="34"/>
  <c r="H87" i="34"/>
  <c r="G87" i="34"/>
  <c r="F87" i="34"/>
  <c r="F66" i="34" s="1"/>
  <c r="F7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Z76" i="34" s="1"/>
  <c r="AY67" i="34"/>
  <c r="AX67" i="34"/>
  <c r="AW67" i="34"/>
  <c r="AV67" i="34"/>
  <c r="AV76" i="34" s="1"/>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D76" i="34" s="1"/>
  <c r="BC66" i="34"/>
  <c r="BA66" i="34"/>
  <c r="AZ66" i="34"/>
  <c r="AY66" i="34"/>
  <c r="AW66" i="34"/>
  <c r="AV66" i="34"/>
  <c r="AU66" i="34"/>
  <c r="AS66" i="34"/>
  <c r="AR66" i="34"/>
  <c r="AR76" i="34" s="1"/>
  <c r="AQ66" i="34"/>
  <c r="AO66" i="34"/>
  <c r="AN66" i="34"/>
  <c r="AN76" i="34" s="1"/>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C65" i="34"/>
  <c r="BB65" i="34"/>
  <c r="BA65" i="34"/>
  <c r="AZ65" i="34"/>
  <c r="AY65" i="34"/>
  <c r="AY76" i="34" s="1"/>
  <c r="AX65" i="34"/>
  <c r="AW65" i="34"/>
  <c r="AV65" i="34"/>
  <c r="AU65" i="34"/>
  <c r="AU76" i="34" s="1"/>
  <c r="AT65" i="34"/>
  <c r="AS65" i="34"/>
  <c r="AR65" i="34"/>
  <c r="AQ65" i="34"/>
  <c r="AQ76" i="34" s="1"/>
  <c r="AP65" i="34"/>
  <c r="AO65" i="34"/>
  <c r="AN65" i="34"/>
  <c r="AM65" i="34"/>
  <c r="AM76" i="34" s="1"/>
  <c r="AL65" i="34"/>
  <c r="AK65" i="34"/>
  <c r="AJ65" i="34"/>
  <c r="AI65" i="34"/>
  <c r="AI76" i="34" s="1"/>
  <c r="AH65" i="34"/>
  <c r="AG65" i="34"/>
  <c r="AF65" i="34"/>
  <c r="AE65" i="34"/>
  <c r="AE76" i="34" s="1"/>
  <c r="AD65" i="34"/>
  <c r="AC65" i="34"/>
  <c r="AB65" i="34"/>
  <c r="AA65" i="34"/>
  <c r="AA76" i="34" s="1"/>
  <c r="Z65" i="34"/>
  <c r="Y65" i="34"/>
  <c r="X65" i="34"/>
  <c r="W65" i="34"/>
  <c r="W76" i="34" s="1"/>
  <c r="V65" i="34"/>
  <c r="U65" i="34"/>
  <c r="T65" i="34"/>
  <c r="S65" i="34"/>
  <c r="R65" i="34"/>
  <c r="Q65" i="34"/>
  <c r="P65" i="34"/>
  <c r="O65" i="34"/>
  <c r="N65" i="34"/>
  <c r="M65" i="34"/>
  <c r="L65" i="34"/>
  <c r="K65" i="34"/>
  <c r="J65" i="34"/>
  <c r="I65" i="34"/>
  <c r="H65" i="34"/>
  <c r="G65" i="34"/>
  <c r="F65" i="34"/>
  <c r="E65" i="34"/>
  <c r="BD59" i="34"/>
  <c r="BC59" i="34"/>
  <c r="BB59" i="34"/>
  <c r="BA59" i="34"/>
  <c r="AZ59" i="34"/>
  <c r="AY59" i="34"/>
  <c r="AX59" i="34"/>
  <c r="AW59" i="34"/>
  <c r="AV59" i="34"/>
  <c r="AU59" i="34"/>
  <c r="AT59" i="34"/>
  <c r="AS59" i="34"/>
  <c r="AR59" i="34"/>
  <c r="AQ59" i="34"/>
  <c r="AP59" i="34"/>
  <c r="AO59" i="34"/>
  <c r="AN59" i="34"/>
  <c r="AM59" i="34"/>
  <c r="AL59" i="34"/>
  <c r="AK59" i="34"/>
  <c r="AJ59" i="34"/>
  <c r="AI59" i="34"/>
  <c r="BD58" i="34"/>
  <c r="BC58" i="34"/>
  <c r="BB58" i="34"/>
  <c r="BA58" i="34"/>
  <c r="AZ58" i="34"/>
  <c r="AY58" i="34"/>
  <c r="AX58" i="34"/>
  <c r="AW58" i="34"/>
  <c r="AV58" i="34"/>
  <c r="AU58" i="34"/>
  <c r="AT58" i="34"/>
  <c r="AS58" i="34"/>
  <c r="AR58" i="34"/>
  <c r="AQ58" i="34"/>
  <c r="AP58" i="34"/>
  <c r="AO58" i="34"/>
  <c r="AN58" i="34"/>
  <c r="AM58" i="34"/>
  <c r="AL58" i="34"/>
  <c r="AK58" i="34"/>
  <c r="AJ58" i="34"/>
  <c r="AI58" i="34"/>
  <c r="AH58" i="34"/>
  <c r="BD57" i="34"/>
  <c r="BC57" i="34"/>
  <c r="BB57" i="34"/>
  <c r="BA57" i="34"/>
  <c r="AZ57" i="34"/>
  <c r="AY57" i="34"/>
  <c r="AX57" i="34"/>
  <c r="AW57" i="34"/>
  <c r="AV57" i="34"/>
  <c r="AU57" i="34"/>
  <c r="AT57" i="34"/>
  <c r="AS57" i="34"/>
  <c r="AR57" i="34"/>
  <c r="AQ57" i="34"/>
  <c r="AP57" i="34"/>
  <c r="AO57" i="34"/>
  <c r="AN57" i="34"/>
  <c r="AM57" i="34"/>
  <c r="AL57" i="34"/>
  <c r="AK57" i="34"/>
  <c r="AJ57" i="34"/>
  <c r="AI57" i="34"/>
  <c r="AH57" i="34"/>
  <c r="AG57" i="34"/>
  <c r="BD56" i="34"/>
  <c r="BC56" i="34"/>
  <c r="BB56" i="34"/>
  <c r="BA56" i="34"/>
  <c r="AZ56" i="34"/>
  <c r="AY56" i="34"/>
  <c r="AX56" i="34"/>
  <c r="AW56" i="34"/>
  <c r="AV56" i="34"/>
  <c r="AU56" i="34"/>
  <c r="AT56" i="34"/>
  <c r="AS56" i="34"/>
  <c r="AR56" i="34"/>
  <c r="AQ56" i="34"/>
  <c r="AP56" i="34"/>
  <c r="AO56" i="34"/>
  <c r="AN56" i="34"/>
  <c r="AM56" i="34"/>
  <c r="AL56" i="34"/>
  <c r="AK56" i="34"/>
  <c r="AJ56" i="34"/>
  <c r="AI56" i="34"/>
  <c r="AH56" i="34"/>
  <c r="AG56" i="34"/>
  <c r="AF56" i="34"/>
  <c r="BD55" i="34"/>
  <c r="BC55" i="34"/>
  <c r="BB55" i="34"/>
  <c r="BA55" i="34"/>
  <c r="AZ55" i="34"/>
  <c r="AY55" i="34"/>
  <c r="AX55" i="34"/>
  <c r="AW55" i="34"/>
  <c r="AV55" i="34"/>
  <c r="AU55" i="34"/>
  <c r="AT55" i="34"/>
  <c r="AS55" i="34"/>
  <c r="AR55" i="34"/>
  <c r="AQ55" i="34"/>
  <c r="AP55" i="34"/>
  <c r="AO55" i="34"/>
  <c r="AN55" i="34"/>
  <c r="AM55" i="34"/>
  <c r="AL55" i="34"/>
  <c r="AK55" i="34"/>
  <c r="AJ55" i="34"/>
  <c r="AI55" i="34"/>
  <c r="AH55" i="34"/>
  <c r="AG55" i="34"/>
  <c r="AF55" i="34"/>
  <c r="AE55" i="34"/>
  <c r="BD54" i="34"/>
  <c r="BC54" i="34"/>
  <c r="BB54" i="34"/>
  <c r="BA54" i="34"/>
  <c r="AZ54" i="34"/>
  <c r="AY54" i="34"/>
  <c r="AX54" i="34"/>
  <c r="AW54" i="34"/>
  <c r="AV54" i="34"/>
  <c r="AU54" i="34"/>
  <c r="AT54" i="34"/>
  <c r="AS54" i="34"/>
  <c r="AR54" i="34"/>
  <c r="AQ54" i="34"/>
  <c r="AP54" i="34"/>
  <c r="AO54" i="34"/>
  <c r="AN54" i="34"/>
  <c r="AM54" i="34"/>
  <c r="AL54" i="34"/>
  <c r="AK54" i="34"/>
  <c r="AJ54" i="34"/>
  <c r="AI54" i="34"/>
  <c r="AH54" i="34"/>
  <c r="AG54" i="34"/>
  <c r="AF54" i="34"/>
  <c r="AE54" i="34"/>
  <c r="AD54" i="34"/>
  <c r="BD53" i="34"/>
  <c r="BC53" i="34"/>
  <c r="BB53" i="34"/>
  <c r="BA53" i="34"/>
  <c r="AZ53" i="34"/>
  <c r="AY53" i="34"/>
  <c r="AX53" i="34"/>
  <c r="AW53" i="34"/>
  <c r="AV53" i="34"/>
  <c r="AU53" i="34"/>
  <c r="AT53" i="34"/>
  <c r="AS53" i="34"/>
  <c r="AR53" i="34"/>
  <c r="AQ53" i="34"/>
  <c r="AP53" i="34"/>
  <c r="AO53" i="34"/>
  <c r="AN53" i="34"/>
  <c r="AM53" i="34"/>
  <c r="AL53" i="34"/>
  <c r="AK53" i="34"/>
  <c r="AJ53" i="34"/>
  <c r="AI53" i="34"/>
  <c r="AH53" i="34"/>
  <c r="AG53" i="34"/>
  <c r="AF53" i="34"/>
  <c r="AE53" i="34"/>
  <c r="AD53" i="34"/>
  <c r="AC53" i="34"/>
  <c r="BD52" i="34"/>
  <c r="BC52" i="34"/>
  <c r="BB52" i="34"/>
  <c r="BA52" i="34"/>
  <c r="AZ52" i="34"/>
  <c r="AY52" i="34"/>
  <c r="AX52" i="34"/>
  <c r="AW52" i="34"/>
  <c r="AV52" i="34"/>
  <c r="AU52" i="34"/>
  <c r="AT52" i="34"/>
  <c r="AS52" i="34"/>
  <c r="AR52" i="34"/>
  <c r="AQ52" i="34"/>
  <c r="AP52" i="34"/>
  <c r="AO52" i="34"/>
  <c r="AN52" i="34"/>
  <c r="AM52" i="34"/>
  <c r="AL52" i="34"/>
  <c r="AK52" i="34"/>
  <c r="AJ52" i="34"/>
  <c r="AI52" i="34"/>
  <c r="AH52" i="34"/>
  <c r="AG52" i="34"/>
  <c r="AF52" i="34"/>
  <c r="AE52" i="34"/>
  <c r="AD52" i="34"/>
  <c r="AC52" i="34"/>
  <c r="AB52" i="34"/>
  <c r="BD51" i="34"/>
  <c r="BC51" i="34"/>
  <c r="BB51" i="34"/>
  <c r="BA51" i="34"/>
  <c r="AZ51" i="34"/>
  <c r="AY51" i="34"/>
  <c r="AX51" i="34"/>
  <c r="AW51" i="34"/>
  <c r="AV51" i="34"/>
  <c r="AU51" i="34"/>
  <c r="AT51" i="34"/>
  <c r="AS51" i="34"/>
  <c r="AR51" i="34"/>
  <c r="AQ51" i="34"/>
  <c r="AP51" i="34"/>
  <c r="AO51" i="34"/>
  <c r="AN51" i="34"/>
  <c r="AM51" i="34"/>
  <c r="AL51" i="34"/>
  <c r="AK51" i="34"/>
  <c r="AJ51" i="34"/>
  <c r="AI51" i="34"/>
  <c r="AH51" i="34"/>
  <c r="AG51" i="34"/>
  <c r="AF51" i="34"/>
  <c r="AE51" i="34"/>
  <c r="AD51" i="34"/>
  <c r="AC51" i="34"/>
  <c r="AB51" i="34"/>
  <c r="AA51" i="34"/>
  <c r="BD50" i="34"/>
  <c r="BC50" i="34"/>
  <c r="BB50" i="34"/>
  <c r="BA50" i="34"/>
  <c r="AZ50" i="34"/>
  <c r="AY50" i="34"/>
  <c r="AX50" i="34"/>
  <c r="AW50" i="34"/>
  <c r="AV50" i="34"/>
  <c r="AU50" i="34"/>
  <c r="AT50" i="34"/>
  <c r="AS50" i="34"/>
  <c r="AR50" i="34"/>
  <c r="AQ50" i="34"/>
  <c r="AP50" i="34"/>
  <c r="AO50" i="34"/>
  <c r="AN50" i="34"/>
  <c r="AM50" i="34"/>
  <c r="AL50" i="34"/>
  <c r="AK50" i="34"/>
  <c r="AJ50" i="34"/>
  <c r="AI50" i="34"/>
  <c r="AH50" i="34"/>
  <c r="AG50" i="34"/>
  <c r="AF50" i="34"/>
  <c r="AE50" i="34"/>
  <c r="AD50" i="34"/>
  <c r="AC50" i="34"/>
  <c r="AB50" i="34"/>
  <c r="AA50" i="34"/>
  <c r="Z50" i="34"/>
  <c r="BD49" i="34"/>
  <c r="BC49" i="34"/>
  <c r="BB49" i="34"/>
  <c r="BA49" i="34"/>
  <c r="AZ49" i="34"/>
  <c r="AY49" i="34"/>
  <c r="AX49" i="34"/>
  <c r="AW49" i="34"/>
  <c r="AV49" i="34"/>
  <c r="AU49" i="34"/>
  <c r="AT49" i="34"/>
  <c r="AS49" i="34"/>
  <c r="AR49" i="34"/>
  <c r="AQ49" i="34"/>
  <c r="AP49" i="34"/>
  <c r="AO49" i="34"/>
  <c r="AN49" i="34"/>
  <c r="AM49" i="34"/>
  <c r="AL49" i="34"/>
  <c r="AK49" i="34"/>
  <c r="AJ49" i="34"/>
  <c r="AI49" i="34"/>
  <c r="AH49" i="34"/>
  <c r="AG49" i="34"/>
  <c r="AF49" i="34"/>
  <c r="AE49" i="34"/>
  <c r="AD49" i="34"/>
  <c r="AC49" i="34"/>
  <c r="AB49" i="34"/>
  <c r="AA49" i="34"/>
  <c r="Z49" i="34"/>
  <c r="Y49" i="34"/>
  <c r="BD48" i="34"/>
  <c r="BC48" i="34"/>
  <c r="BB48" i="34"/>
  <c r="BA48" i="34"/>
  <c r="AZ48" i="34"/>
  <c r="AY48" i="34"/>
  <c r="AX48" i="34"/>
  <c r="AW48" i="34"/>
  <c r="AV48" i="34"/>
  <c r="AU48" i="34"/>
  <c r="AT48" i="34"/>
  <c r="AS48" i="34"/>
  <c r="AR48" i="34"/>
  <c r="AQ48" i="34"/>
  <c r="AP48" i="34"/>
  <c r="AO48" i="34"/>
  <c r="AN48" i="34"/>
  <c r="AM48" i="34"/>
  <c r="AL48" i="34"/>
  <c r="AK48" i="34"/>
  <c r="AJ48" i="34"/>
  <c r="AI48" i="34"/>
  <c r="AH48" i="34"/>
  <c r="AG48" i="34"/>
  <c r="AF48" i="34"/>
  <c r="AE48" i="34"/>
  <c r="AD48" i="34"/>
  <c r="AC48" i="34"/>
  <c r="AB48" i="34"/>
  <c r="AA48" i="34"/>
  <c r="Z48" i="34"/>
  <c r="Y48" i="34"/>
  <c r="X48" i="34"/>
  <c r="BD47" i="34"/>
  <c r="BC47" i="34"/>
  <c r="BB47" i="34"/>
  <c r="BA47" i="34"/>
  <c r="AZ47" i="34"/>
  <c r="AY47" i="34"/>
  <c r="AX47" i="34"/>
  <c r="AW47" i="34"/>
  <c r="AV47" i="34"/>
  <c r="AU47" i="34"/>
  <c r="AT47" i="34"/>
  <c r="AS47" i="34"/>
  <c r="AR47" i="34"/>
  <c r="AQ47" i="34"/>
  <c r="AP47" i="34"/>
  <c r="AO47" i="34"/>
  <c r="AN47" i="34"/>
  <c r="AM47" i="34"/>
  <c r="AL47" i="34"/>
  <c r="AK47" i="34"/>
  <c r="AJ47" i="34"/>
  <c r="AI47" i="34"/>
  <c r="AH47" i="34"/>
  <c r="AG47" i="34"/>
  <c r="AF47" i="34"/>
  <c r="AE47" i="34"/>
  <c r="AD47" i="34"/>
  <c r="AC47" i="34"/>
  <c r="AB47" i="34"/>
  <c r="AA47" i="34"/>
  <c r="Z47" i="34"/>
  <c r="Y47" i="34"/>
  <c r="X47" i="34"/>
  <c r="W47" i="34"/>
  <c r="BD46" i="34"/>
  <c r="BC46" i="34"/>
  <c r="BB46" i="34"/>
  <c r="BA46" i="34"/>
  <c r="AZ46" i="34"/>
  <c r="AY46" i="34"/>
  <c r="AX46" i="34"/>
  <c r="AW46" i="34"/>
  <c r="AV46" i="34"/>
  <c r="AU46" i="34"/>
  <c r="AT46" i="34"/>
  <c r="AS46" i="34"/>
  <c r="AR46" i="34"/>
  <c r="AQ46" i="34"/>
  <c r="AP46" i="34"/>
  <c r="AO46" i="34"/>
  <c r="AN46" i="34"/>
  <c r="AM46" i="34"/>
  <c r="AL46" i="34"/>
  <c r="AK46" i="34"/>
  <c r="AJ46" i="34"/>
  <c r="AI46" i="34"/>
  <c r="AH46" i="34"/>
  <c r="AG46" i="34"/>
  <c r="AF46" i="34"/>
  <c r="AE46" i="34"/>
  <c r="AD46" i="34"/>
  <c r="AC46" i="34"/>
  <c r="AB46" i="34"/>
  <c r="AA46" i="34"/>
  <c r="Z46" i="34"/>
  <c r="Y46" i="34"/>
  <c r="X46" i="34"/>
  <c r="W46" i="34"/>
  <c r="V46" i="34"/>
  <c r="BD45" i="34"/>
  <c r="BC45" i="34"/>
  <c r="BB45" i="34"/>
  <c r="BA45" i="34"/>
  <c r="AZ45" i="34"/>
  <c r="AY45" i="34"/>
  <c r="AX45" i="34"/>
  <c r="AW45" i="34"/>
  <c r="AV45" i="34"/>
  <c r="AU45" i="34"/>
  <c r="AT45" i="34"/>
  <c r="AS45" i="34"/>
  <c r="AR45" i="34"/>
  <c r="AQ45" i="34"/>
  <c r="AP45" i="34"/>
  <c r="AO45" i="34"/>
  <c r="AN45" i="34"/>
  <c r="AM45" i="34"/>
  <c r="AL45" i="34"/>
  <c r="AK45" i="34"/>
  <c r="AJ45" i="34"/>
  <c r="AI45" i="34"/>
  <c r="AH45" i="34"/>
  <c r="AG45" i="34"/>
  <c r="AF45" i="34"/>
  <c r="AE45" i="34"/>
  <c r="AD45" i="34"/>
  <c r="AC45" i="34"/>
  <c r="AB45" i="34"/>
  <c r="AA45" i="34"/>
  <c r="Z45" i="34"/>
  <c r="Y45" i="34"/>
  <c r="X45" i="34"/>
  <c r="W45" i="34"/>
  <c r="V45" i="34"/>
  <c r="U45" i="34"/>
  <c r="BD44" i="34"/>
  <c r="BC44" i="34"/>
  <c r="BB44" i="34"/>
  <c r="BA44" i="34"/>
  <c r="AZ44" i="34"/>
  <c r="AY44" i="34"/>
  <c r="AX44" i="34"/>
  <c r="AW44" i="34"/>
  <c r="AV44" i="34"/>
  <c r="AU44" i="34"/>
  <c r="AT44" i="34"/>
  <c r="AS44" i="34"/>
  <c r="AR44" i="34"/>
  <c r="AQ44" i="34"/>
  <c r="AP44" i="34"/>
  <c r="AO44" i="34"/>
  <c r="AN44" i="34"/>
  <c r="AM44" i="34"/>
  <c r="AL44" i="34"/>
  <c r="AK44" i="34"/>
  <c r="AJ44" i="34"/>
  <c r="AI44" i="34"/>
  <c r="AH44" i="34"/>
  <c r="AG44" i="34"/>
  <c r="AF44" i="34"/>
  <c r="AE44" i="34"/>
  <c r="AD44" i="34"/>
  <c r="AC44" i="34"/>
  <c r="AB44" i="34"/>
  <c r="AA44" i="34"/>
  <c r="Z44" i="34"/>
  <c r="Y44" i="34"/>
  <c r="X44" i="34"/>
  <c r="W44" i="34"/>
  <c r="V44" i="34"/>
  <c r="U44" i="34"/>
  <c r="T44" i="34"/>
  <c r="BD43" i="34"/>
  <c r="BC43" i="34"/>
  <c r="BB43" i="34"/>
  <c r="BA43" i="34"/>
  <c r="AZ43" i="34"/>
  <c r="AY43" i="34"/>
  <c r="AX43" i="34"/>
  <c r="AW43" i="34"/>
  <c r="AV43" i="34"/>
  <c r="AU43" i="34"/>
  <c r="AT43" i="34"/>
  <c r="AS43" i="34"/>
  <c r="AR43" i="34"/>
  <c r="AQ43" i="34"/>
  <c r="AP43" i="34"/>
  <c r="AO43" i="34"/>
  <c r="AN43" i="34"/>
  <c r="AM43" i="34"/>
  <c r="AL43" i="34"/>
  <c r="AK43" i="34"/>
  <c r="AJ43" i="34"/>
  <c r="AI43" i="34"/>
  <c r="AH43" i="34"/>
  <c r="AG43" i="34"/>
  <c r="AF43" i="34"/>
  <c r="AE43" i="34"/>
  <c r="AD43" i="34"/>
  <c r="AC43" i="34"/>
  <c r="AB43" i="34"/>
  <c r="AA43" i="34"/>
  <c r="Z43" i="34"/>
  <c r="Y43" i="34"/>
  <c r="X43" i="34"/>
  <c r="W43" i="34"/>
  <c r="V43" i="34"/>
  <c r="U43" i="34"/>
  <c r="T43" i="34"/>
  <c r="S43" i="34"/>
  <c r="BD42" i="34"/>
  <c r="BC42" i="34"/>
  <c r="BB42" i="34"/>
  <c r="BA42" i="34"/>
  <c r="AZ42" i="34"/>
  <c r="AY42" i="34"/>
  <c r="AX42" i="34"/>
  <c r="AW42" i="34"/>
  <c r="AV42" i="34"/>
  <c r="AU42" i="34"/>
  <c r="AT42" i="34"/>
  <c r="AS42" i="34"/>
  <c r="AR42" i="34"/>
  <c r="AQ42" i="34"/>
  <c r="AP42" i="34"/>
  <c r="AO42" i="34"/>
  <c r="AN42" i="34"/>
  <c r="AM42" i="34"/>
  <c r="AL42" i="34"/>
  <c r="AK42" i="34"/>
  <c r="AJ42" i="34"/>
  <c r="AI42" i="34"/>
  <c r="AH42" i="34"/>
  <c r="AG42" i="34"/>
  <c r="AF42" i="34"/>
  <c r="AE42" i="34"/>
  <c r="AD42" i="34"/>
  <c r="AC42" i="34"/>
  <c r="AB42" i="34"/>
  <c r="AA42" i="34"/>
  <c r="Z42" i="34"/>
  <c r="Y42" i="34"/>
  <c r="X42" i="34"/>
  <c r="W42" i="34"/>
  <c r="V42" i="34"/>
  <c r="U42" i="34"/>
  <c r="T42" i="34"/>
  <c r="S42" i="34"/>
  <c r="R42" i="34"/>
  <c r="BD41" i="34"/>
  <c r="BC41" i="34"/>
  <c r="BB41" i="34"/>
  <c r="BA41" i="34"/>
  <c r="AZ41" i="34"/>
  <c r="AY41" i="34"/>
  <c r="AX41" i="34"/>
  <c r="AW41" i="34"/>
  <c r="AV41" i="34"/>
  <c r="AU41" i="34"/>
  <c r="AT41" i="34"/>
  <c r="AS41" i="34"/>
  <c r="AR41" i="34"/>
  <c r="AQ41" i="34"/>
  <c r="AP41" i="34"/>
  <c r="AO41" i="34"/>
  <c r="AN41" i="34"/>
  <c r="AM41" i="34"/>
  <c r="AL41" i="34"/>
  <c r="AK41" i="34"/>
  <c r="AJ41" i="34"/>
  <c r="AI41" i="34"/>
  <c r="AH41" i="34"/>
  <c r="AG41" i="34"/>
  <c r="AF41" i="34"/>
  <c r="AE41" i="34"/>
  <c r="AD41" i="34"/>
  <c r="AC41" i="34"/>
  <c r="AB41" i="34"/>
  <c r="AA41" i="34"/>
  <c r="Z41" i="34"/>
  <c r="Y41" i="34"/>
  <c r="X41" i="34"/>
  <c r="W41" i="34"/>
  <c r="V41" i="34"/>
  <c r="U41" i="34"/>
  <c r="T41" i="34"/>
  <c r="S41" i="34"/>
  <c r="R41" i="34"/>
  <c r="Q41" i="34"/>
  <c r="BD40" i="34"/>
  <c r="BC40" i="34"/>
  <c r="BB40" i="34"/>
  <c r="BA40" i="34"/>
  <c r="AZ40" i="34"/>
  <c r="AY40" i="34"/>
  <c r="AX40" i="34"/>
  <c r="AW40" i="34"/>
  <c r="AV40" i="34"/>
  <c r="AU40" i="34"/>
  <c r="AT40" i="34"/>
  <c r="AS40" i="34"/>
  <c r="AR40" i="34"/>
  <c r="AQ40" i="34"/>
  <c r="AP40" i="34"/>
  <c r="AO40" i="34"/>
  <c r="AN40" i="34"/>
  <c r="AM40" i="34"/>
  <c r="AL40" i="34"/>
  <c r="AK40" i="34"/>
  <c r="AJ40" i="34"/>
  <c r="AI40" i="34"/>
  <c r="AH40" i="34"/>
  <c r="AG40" i="34"/>
  <c r="AF40" i="34"/>
  <c r="AE40" i="34"/>
  <c r="AD40" i="34"/>
  <c r="AC40" i="34"/>
  <c r="AB40" i="34"/>
  <c r="AA40" i="34"/>
  <c r="Z40" i="34"/>
  <c r="Y40" i="34"/>
  <c r="X40" i="34"/>
  <c r="W40" i="34"/>
  <c r="V40" i="34"/>
  <c r="U40" i="34"/>
  <c r="T40" i="34"/>
  <c r="S40" i="34"/>
  <c r="R40" i="34"/>
  <c r="Q40" i="34"/>
  <c r="P40" i="34"/>
  <c r="BD39" i="34"/>
  <c r="BC39" i="34"/>
  <c r="BB39" i="34"/>
  <c r="BA39" i="34"/>
  <c r="AZ39" i="34"/>
  <c r="AY39" i="34"/>
  <c r="AX39" i="34"/>
  <c r="AW39" i="34"/>
  <c r="AV39" i="34"/>
  <c r="AU39" i="34"/>
  <c r="AT39" i="34"/>
  <c r="AS39" i="34"/>
  <c r="AR39" i="34"/>
  <c r="AQ39" i="34"/>
  <c r="AP39" i="34"/>
  <c r="AO39" i="34"/>
  <c r="AN39" i="34"/>
  <c r="AM39" i="34"/>
  <c r="AL39" i="34"/>
  <c r="AK39" i="34"/>
  <c r="AJ39" i="34"/>
  <c r="AI39" i="34"/>
  <c r="AH39" i="34"/>
  <c r="AG39" i="34"/>
  <c r="AF39" i="34"/>
  <c r="AE39" i="34"/>
  <c r="AD39" i="34"/>
  <c r="AC39" i="34"/>
  <c r="AB39" i="34"/>
  <c r="AA39" i="34"/>
  <c r="Z39" i="34"/>
  <c r="Y39" i="34"/>
  <c r="X39" i="34"/>
  <c r="W39" i="34"/>
  <c r="V39" i="34"/>
  <c r="U39" i="34"/>
  <c r="T39" i="34"/>
  <c r="S39" i="34"/>
  <c r="R39" i="34"/>
  <c r="Q39" i="34"/>
  <c r="P39" i="34"/>
  <c r="O39" i="34"/>
  <c r="BD38" i="34"/>
  <c r="BC38" i="34"/>
  <c r="BB38" i="34"/>
  <c r="BA38" i="34"/>
  <c r="AZ38" i="34"/>
  <c r="AY38" i="34"/>
  <c r="AX38" i="34"/>
  <c r="AW38" i="34"/>
  <c r="AV38" i="34"/>
  <c r="AU38" i="34"/>
  <c r="AT38" i="34"/>
  <c r="AS38" i="34"/>
  <c r="AR38" i="34"/>
  <c r="AQ38" i="34"/>
  <c r="AP38" i="34"/>
  <c r="AO38" i="34"/>
  <c r="AN38" i="34"/>
  <c r="AM38" i="34"/>
  <c r="AL38" i="34"/>
  <c r="AK38" i="34"/>
  <c r="AJ38" i="34"/>
  <c r="AI38" i="34"/>
  <c r="AH38" i="34"/>
  <c r="AG38" i="34"/>
  <c r="AF38" i="34"/>
  <c r="AE38" i="34"/>
  <c r="AD38" i="34"/>
  <c r="AC38" i="34"/>
  <c r="AB38" i="34"/>
  <c r="AA38" i="34"/>
  <c r="Z38" i="34"/>
  <c r="Y38" i="34"/>
  <c r="X38" i="34"/>
  <c r="W38" i="34"/>
  <c r="V38" i="34"/>
  <c r="U38" i="34"/>
  <c r="T38" i="34"/>
  <c r="S38" i="34"/>
  <c r="R38" i="34"/>
  <c r="Q38" i="34"/>
  <c r="P38" i="34"/>
  <c r="O38" i="34"/>
  <c r="N38" i="34"/>
  <c r="BD87" i="33"/>
  <c r="BC87" i="33"/>
  <c r="BB87" i="33"/>
  <c r="BB66" i="33" s="1"/>
  <c r="BA87" i="33"/>
  <c r="AZ87" i="33"/>
  <c r="AY87" i="33"/>
  <c r="AX87" i="33"/>
  <c r="AX6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C87" i="33"/>
  <c r="AB87" i="33"/>
  <c r="AA87" i="33"/>
  <c r="Z87" i="33"/>
  <c r="Z66" i="33" s="1"/>
  <c r="Z76" i="33" s="1"/>
  <c r="Y87" i="33"/>
  <c r="X87" i="33"/>
  <c r="W87" i="33"/>
  <c r="V87" i="33"/>
  <c r="V66" i="33" s="1"/>
  <c r="V76" i="33" s="1"/>
  <c r="U87" i="33"/>
  <c r="T87" i="33"/>
  <c r="S87" i="33"/>
  <c r="R87" i="33"/>
  <c r="R66" i="33" s="1"/>
  <c r="R76" i="33" s="1"/>
  <c r="Q87" i="33"/>
  <c r="P87" i="33"/>
  <c r="O87" i="33"/>
  <c r="N87" i="33"/>
  <c r="N66" i="33" s="1"/>
  <c r="N76" i="33" s="1"/>
  <c r="M87" i="33"/>
  <c r="L87" i="33"/>
  <c r="K87" i="33"/>
  <c r="J87" i="33"/>
  <c r="J66" i="33" s="1"/>
  <c r="J76" i="33" s="1"/>
  <c r="I87" i="33"/>
  <c r="H87" i="33"/>
  <c r="G87" i="33"/>
  <c r="F87" i="33"/>
  <c r="F66" i="33" s="1"/>
  <c r="F7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Z76" i="33" s="1"/>
  <c r="AY67" i="33"/>
  <c r="AX67" i="33"/>
  <c r="AW67" i="33"/>
  <c r="AV67" i="33"/>
  <c r="AV76" i="33" s="1"/>
  <c r="AU67" i="33"/>
  <c r="AT67" i="33"/>
  <c r="AS67" i="33"/>
  <c r="AR67" i="33"/>
  <c r="AQ67" i="33"/>
  <c r="AP67" i="33"/>
  <c r="AO67" i="33"/>
  <c r="AN67" i="33"/>
  <c r="AM67" i="33"/>
  <c r="AL67" i="33"/>
  <c r="AK67" i="33"/>
  <c r="AJ67" i="33"/>
  <c r="AJ76" i="33" s="1"/>
  <c r="AI67" i="33"/>
  <c r="AH67" i="33"/>
  <c r="AG67" i="33"/>
  <c r="AF67" i="33"/>
  <c r="AF76" i="33" s="1"/>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D76" i="33" s="1"/>
  <c r="BC66" i="33"/>
  <c r="BA66" i="33"/>
  <c r="AZ66" i="33"/>
  <c r="AY66" i="33"/>
  <c r="AW66" i="33"/>
  <c r="AV66" i="33"/>
  <c r="AU66" i="33"/>
  <c r="AS66" i="33"/>
  <c r="AR66" i="33"/>
  <c r="AQ66" i="33"/>
  <c r="AO66" i="33"/>
  <c r="AN66" i="33"/>
  <c r="AN76" i="33" s="1"/>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C65" i="33"/>
  <c r="BC76" i="33" s="1"/>
  <c r="BB65" i="33"/>
  <c r="BA65" i="33"/>
  <c r="AZ65" i="33"/>
  <c r="AY65" i="33"/>
  <c r="AY76" i="33" s="1"/>
  <c r="AX65" i="33"/>
  <c r="AW65" i="33"/>
  <c r="AV65" i="33"/>
  <c r="AU65" i="33"/>
  <c r="AU76" i="33" s="1"/>
  <c r="AT65" i="33"/>
  <c r="AS65" i="33"/>
  <c r="AR65" i="33"/>
  <c r="AQ65" i="33"/>
  <c r="AQ76" i="33" s="1"/>
  <c r="AP65" i="33"/>
  <c r="AO65" i="33"/>
  <c r="AN65" i="33"/>
  <c r="AM65" i="33"/>
  <c r="AM76" i="33" s="1"/>
  <c r="AL65" i="33"/>
  <c r="AK65" i="33"/>
  <c r="AJ65" i="33"/>
  <c r="AI65" i="33"/>
  <c r="AI76" i="33" s="1"/>
  <c r="AH65" i="33"/>
  <c r="AG65" i="33"/>
  <c r="AF65" i="33"/>
  <c r="AE65" i="33"/>
  <c r="AE76" i="33" s="1"/>
  <c r="AD65" i="33"/>
  <c r="AC65" i="33"/>
  <c r="AB65" i="33"/>
  <c r="AA65" i="33"/>
  <c r="AA76" i="33" s="1"/>
  <c r="Z65" i="33"/>
  <c r="Y65" i="33"/>
  <c r="X65" i="33"/>
  <c r="W65" i="33"/>
  <c r="W76" i="33" s="1"/>
  <c r="V65" i="33"/>
  <c r="U65" i="33"/>
  <c r="T65" i="33"/>
  <c r="S65" i="33"/>
  <c r="S76" i="33" s="1"/>
  <c r="R65" i="33"/>
  <c r="Q65" i="33"/>
  <c r="P65" i="33"/>
  <c r="O65" i="33"/>
  <c r="O76" i="33" s="1"/>
  <c r="N65" i="33"/>
  <c r="M65" i="33"/>
  <c r="L65" i="33"/>
  <c r="K65" i="33"/>
  <c r="K76" i="33" s="1"/>
  <c r="J65" i="33"/>
  <c r="I65" i="33"/>
  <c r="H65" i="33"/>
  <c r="G65" i="33"/>
  <c r="G76" i="33" s="1"/>
  <c r="F65" i="33"/>
  <c r="E65" i="33"/>
  <c r="BD59" i="33"/>
  <c r="BC59" i="33"/>
  <c r="BB59" i="33"/>
  <c r="BA59" i="33"/>
  <c r="AZ59" i="33"/>
  <c r="AY59" i="33"/>
  <c r="AX59" i="33"/>
  <c r="AW59" i="33"/>
  <c r="AV59" i="33"/>
  <c r="AU59" i="33"/>
  <c r="AT59" i="33"/>
  <c r="AS59" i="33"/>
  <c r="AR59" i="33"/>
  <c r="AQ59" i="33"/>
  <c r="AP59" i="33"/>
  <c r="AO59" i="33"/>
  <c r="AN59" i="33"/>
  <c r="AM59" i="33"/>
  <c r="AL59" i="33"/>
  <c r="AK59" i="33"/>
  <c r="AJ59" i="33"/>
  <c r="AI59" i="33"/>
  <c r="BD58" i="33"/>
  <c r="BC58" i="33"/>
  <c r="BB58" i="33"/>
  <c r="BA58" i="33"/>
  <c r="AZ58" i="33"/>
  <c r="AY58" i="33"/>
  <c r="AX58" i="33"/>
  <c r="AW58" i="33"/>
  <c r="AV58" i="33"/>
  <c r="AU58" i="33"/>
  <c r="AT58" i="33"/>
  <c r="AS58" i="33"/>
  <c r="AR58" i="33"/>
  <c r="AQ58" i="33"/>
  <c r="AP58" i="33"/>
  <c r="AO58" i="33"/>
  <c r="AN58" i="33"/>
  <c r="AM58" i="33"/>
  <c r="AL58" i="33"/>
  <c r="AK58" i="33"/>
  <c r="AJ58" i="33"/>
  <c r="AI58" i="33"/>
  <c r="AH58" i="33"/>
  <c r="BD57" i="33"/>
  <c r="BC57" i="33"/>
  <c r="BB57" i="33"/>
  <c r="BA57" i="33"/>
  <c r="AZ57" i="33"/>
  <c r="AY57" i="33"/>
  <c r="AX57" i="33"/>
  <c r="AW57" i="33"/>
  <c r="AV57" i="33"/>
  <c r="AU57" i="33"/>
  <c r="AT57" i="33"/>
  <c r="AS57" i="33"/>
  <c r="AR57" i="33"/>
  <c r="AQ57" i="33"/>
  <c r="AP57" i="33"/>
  <c r="AO57" i="33"/>
  <c r="AN57" i="33"/>
  <c r="AM57" i="33"/>
  <c r="AL57" i="33"/>
  <c r="AK57" i="33"/>
  <c r="AJ57" i="33"/>
  <c r="AI57" i="33"/>
  <c r="AH57" i="33"/>
  <c r="AG57" i="33"/>
  <c r="BD56" i="33"/>
  <c r="BC56" i="33"/>
  <c r="BB56" i="33"/>
  <c r="BA56" i="33"/>
  <c r="AZ56" i="33"/>
  <c r="AY56" i="33"/>
  <c r="AX56" i="33"/>
  <c r="AW56" i="33"/>
  <c r="AV56" i="33"/>
  <c r="AU56" i="33"/>
  <c r="AT56" i="33"/>
  <c r="AS56" i="33"/>
  <c r="AR56" i="33"/>
  <c r="AQ56" i="33"/>
  <c r="AP56" i="33"/>
  <c r="AO56" i="33"/>
  <c r="AN56" i="33"/>
  <c r="AM56" i="33"/>
  <c r="AL56" i="33"/>
  <c r="AK56" i="33"/>
  <c r="AJ56" i="33"/>
  <c r="AI56" i="33"/>
  <c r="AH56" i="33"/>
  <c r="AG56" i="33"/>
  <c r="AF56" i="33"/>
  <c r="BD55" i="33"/>
  <c r="BC55" i="33"/>
  <c r="BB55" i="33"/>
  <c r="BA55" i="33"/>
  <c r="AZ55" i="33"/>
  <c r="AY55" i="33"/>
  <c r="AX55" i="33"/>
  <c r="AW55" i="33"/>
  <c r="AV55" i="33"/>
  <c r="AU55" i="33"/>
  <c r="AT55" i="33"/>
  <c r="AS55" i="33"/>
  <c r="AR55" i="33"/>
  <c r="AQ55" i="33"/>
  <c r="AP55" i="33"/>
  <c r="AO55" i="33"/>
  <c r="AN55" i="33"/>
  <c r="AM55" i="33"/>
  <c r="AL55" i="33"/>
  <c r="AK55" i="33"/>
  <c r="AJ55" i="33"/>
  <c r="AI55" i="33"/>
  <c r="AH55" i="33"/>
  <c r="AG55" i="33"/>
  <c r="AF55" i="33"/>
  <c r="AE55" i="33"/>
  <c r="BD54" i="33"/>
  <c r="BC54" i="33"/>
  <c r="BB54" i="33"/>
  <c r="BA54" i="33"/>
  <c r="AZ54" i="33"/>
  <c r="AY54" i="33"/>
  <c r="AX54" i="33"/>
  <c r="AW54" i="33"/>
  <c r="AV54" i="33"/>
  <c r="AU54" i="33"/>
  <c r="AT54" i="33"/>
  <c r="AS54" i="33"/>
  <c r="AR54" i="33"/>
  <c r="AQ54" i="33"/>
  <c r="AP54" i="33"/>
  <c r="AO54" i="33"/>
  <c r="AN54" i="33"/>
  <c r="AM54" i="33"/>
  <c r="AL54" i="33"/>
  <c r="AK54" i="33"/>
  <c r="AJ54" i="33"/>
  <c r="AI54" i="33"/>
  <c r="AH54" i="33"/>
  <c r="AG54" i="33"/>
  <c r="AF54" i="33"/>
  <c r="AE54" i="33"/>
  <c r="AD54" i="33"/>
  <c r="BD53" i="33"/>
  <c r="BC53" i="33"/>
  <c r="BB53" i="33"/>
  <c r="BA53" i="33"/>
  <c r="AZ53" i="33"/>
  <c r="AY53" i="33"/>
  <c r="AX53" i="33"/>
  <c r="AW53" i="33"/>
  <c r="AV53" i="33"/>
  <c r="AU53" i="33"/>
  <c r="AT53" i="33"/>
  <c r="AS53" i="33"/>
  <c r="AR53" i="33"/>
  <c r="AQ53" i="33"/>
  <c r="AP53" i="33"/>
  <c r="AO53" i="33"/>
  <c r="AN53" i="33"/>
  <c r="AM53" i="33"/>
  <c r="AL53" i="33"/>
  <c r="AK53" i="33"/>
  <c r="AJ53" i="33"/>
  <c r="AI53" i="33"/>
  <c r="AH53" i="33"/>
  <c r="AG53" i="33"/>
  <c r="AF53" i="33"/>
  <c r="AE53" i="33"/>
  <c r="AD53" i="33"/>
  <c r="AC53" i="33"/>
  <c r="BD52" i="33"/>
  <c r="BC52" i="33"/>
  <c r="BB52" i="33"/>
  <c r="BA52" i="33"/>
  <c r="AZ52" i="33"/>
  <c r="AY52" i="33"/>
  <c r="AX52" i="33"/>
  <c r="AW52" i="33"/>
  <c r="AV52" i="33"/>
  <c r="AU52" i="33"/>
  <c r="AT52" i="33"/>
  <c r="AS52" i="33"/>
  <c r="AR52" i="33"/>
  <c r="AQ52" i="33"/>
  <c r="AP52" i="33"/>
  <c r="AO52" i="33"/>
  <c r="AN52" i="33"/>
  <c r="AM52" i="33"/>
  <c r="AL52" i="33"/>
  <c r="AK52" i="33"/>
  <c r="AJ52" i="33"/>
  <c r="AI52" i="33"/>
  <c r="AH52" i="33"/>
  <c r="AG52" i="33"/>
  <c r="AF52" i="33"/>
  <c r="AE52" i="33"/>
  <c r="AD52" i="33"/>
  <c r="AC52" i="33"/>
  <c r="AB52" i="33"/>
  <c r="BD51" i="33"/>
  <c r="BC51" i="33"/>
  <c r="BB51" i="33"/>
  <c r="BA51" i="33"/>
  <c r="AZ51" i="33"/>
  <c r="AY51" i="33"/>
  <c r="AX51" i="33"/>
  <c r="AW51" i="33"/>
  <c r="AV51" i="33"/>
  <c r="AU51" i="33"/>
  <c r="AT51" i="33"/>
  <c r="AS51" i="33"/>
  <c r="AR51" i="33"/>
  <c r="AQ51" i="33"/>
  <c r="AP51" i="33"/>
  <c r="AO51" i="33"/>
  <c r="AN51" i="33"/>
  <c r="AM51" i="33"/>
  <c r="AL51" i="33"/>
  <c r="AK51" i="33"/>
  <c r="AJ51" i="33"/>
  <c r="AI51" i="33"/>
  <c r="AH51" i="33"/>
  <c r="AG51" i="33"/>
  <c r="AF51" i="33"/>
  <c r="AE51" i="33"/>
  <c r="AD51" i="33"/>
  <c r="AC51" i="33"/>
  <c r="AB51" i="33"/>
  <c r="AA51" i="33"/>
  <c r="BD50" i="33"/>
  <c r="BC50" i="33"/>
  <c r="BB50" i="33"/>
  <c r="BA50" i="33"/>
  <c r="AZ50" i="33"/>
  <c r="AY50" i="33"/>
  <c r="AX50" i="33"/>
  <c r="AW50" i="33"/>
  <c r="AV50" i="33"/>
  <c r="AU50" i="33"/>
  <c r="AT50" i="33"/>
  <c r="AS50" i="33"/>
  <c r="AR50" i="33"/>
  <c r="AQ50" i="33"/>
  <c r="AP50" i="33"/>
  <c r="AO50" i="33"/>
  <c r="AN50" i="33"/>
  <c r="AM50" i="33"/>
  <c r="AL50" i="33"/>
  <c r="AK50" i="33"/>
  <c r="AJ50" i="33"/>
  <c r="AI50" i="33"/>
  <c r="AH50" i="33"/>
  <c r="AG50" i="33"/>
  <c r="AF50" i="33"/>
  <c r="AE50" i="33"/>
  <c r="AD50" i="33"/>
  <c r="AC50" i="33"/>
  <c r="AB50" i="33"/>
  <c r="AA50" i="33"/>
  <c r="Z50" i="33"/>
  <c r="BD49" i="33"/>
  <c r="BC49" i="33"/>
  <c r="BB49" i="33"/>
  <c r="BA49" i="33"/>
  <c r="AZ49" i="33"/>
  <c r="AY49" i="33"/>
  <c r="AX49" i="33"/>
  <c r="AW49" i="33"/>
  <c r="AV49" i="33"/>
  <c r="AU49" i="33"/>
  <c r="AT49" i="33"/>
  <c r="AS49" i="33"/>
  <c r="AR49" i="33"/>
  <c r="AQ49" i="33"/>
  <c r="AP49" i="33"/>
  <c r="AO49" i="33"/>
  <c r="AN49" i="33"/>
  <c r="AM49" i="33"/>
  <c r="AL49" i="33"/>
  <c r="AK49" i="33"/>
  <c r="AJ49" i="33"/>
  <c r="AI49" i="33"/>
  <c r="AH49" i="33"/>
  <c r="AG49" i="33"/>
  <c r="AF49" i="33"/>
  <c r="AE49" i="33"/>
  <c r="AD49" i="33"/>
  <c r="AC49" i="33"/>
  <c r="AB49" i="33"/>
  <c r="AA49" i="33"/>
  <c r="Z49" i="33"/>
  <c r="Y49" i="33"/>
  <c r="BD48" i="33"/>
  <c r="BC48" i="33"/>
  <c r="BB48" i="33"/>
  <c r="BA48" i="33"/>
  <c r="AZ48" i="33"/>
  <c r="AY48" i="33"/>
  <c r="AX48" i="33"/>
  <c r="AW48" i="33"/>
  <c r="AV48" i="33"/>
  <c r="AU48" i="33"/>
  <c r="AT48" i="33"/>
  <c r="AS48" i="33"/>
  <c r="AR48" i="33"/>
  <c r="AQ48" i="33"/>
  <c r="AP48" i="33"/>
  <c r="AO48" i="33"/>
  <c r="AN48" i="33"/>
  <c r="AM48" i="33"/>
  <c r="AL48" i="33"/>
  <c r="AK48" i="33"/>
  <c r="AJ48" i="33"/>
  <c r="AI48" i="33"/>
  <c r="AH48" i="33"/>
  <c r="AG48" i="33"/>
  <c r="AF48" i="33"/>
  <c r="AE48" i="33"/>
  <c r="AD48" i="33"/>
  <c r="AC48" i="33"/>
  <c r="AB48" i="33"/>
  <c r="AA48" i="33"/>
  <c r="Z48" i="33"/>
  <c r="Y48" i="33"/>
  <c r="X48" i="33"/>
  <c r="BD47" i="33"/>
  <c r="BC47" i="33"/>
  <c r="BB47" i="33"/>
  <c r="BA47" i="33"/>
  <c r="AZ47" i="33"/>
  <c r="AY47" i="33"/>
  <c r="AX47" i="33"/>
  <c r="AW47" i="33"/>
  <c r="AV47" i="33"/>
  <c r="AU47" i="33"/>
  <c r="AT47" i="33"/>
  <c r="AS47" i="33"/>
  <c r="AR47" i="33"/>
  <c r="AQ47" i="33"/>
  <c r="AP47" i="33"/>
  <c r="AO47" i="33"/>
  <c r="AN47" i="33"/>
  <c r="AM47" i="33"/>
  <c r="AL47" i="33"/>
  <c r="AK47" i="33"/>
  <c r="AJ47" i="33"/>
  <c r="AI47" i="33"/>
  <c r="AH47" i="33"/>
  <c r="AG47" i="33"/>
  <c r="AF47" i="33"/>
  <c r="AE47" i="33"/>
  <c r="AD47" i="33"/>
  <c r="AC47" i="33"/>
  <c r="AB47" i="33"/>
  <c r="AA47" i="33"/>
  <c r="Z47" i="33"/>
  <c r="Y47" i="33"/>
  <c r="X47" i="33"/>
  <c r="W47" i="33"/>
  <c r="BD46" i="33"/>
  <c r="BC46" i="33"/>
  <c r="BB46" i="33"/>
  <c r="BA46" i="33"/>
  <c r="AZ46" i="33"/>
  <c r="AY46" i="33"/>
  <c r="AX46" i="33"/>
  <c r="AW46" i="33"/>
  <c r="AV46" i="33"/>
  <c r="AU46" i="33"/>
  <c r="AT46" i="33"/>
  <c r="AS46" i="33"/>
  <c r="AR46" i="33"/>
  <c r="AQ46" i="33"/>
  <c r="AP46" i="33"/>
  <c r="AO46" i="33"/>
  <c r="AN46" i="33"/>
  <c r="AM46" i="33"/>
  <c r="AL46" i="33"/>
  <c r="AK46" i="33"/>
  <c r="AJ46" i="33"/>
  <c r="AI46" i="33"/>
  <c r="AH46" i="33"/>
  <c r="AG46" i="33"/>
  <c r="AF46" i="33"/>
  <c r="AE46" i="33"/>
  <c r="AD46" i="33"/>
  <c r="AC46" i="33"/>
  <c r="AB46" i="33"/>
  <c r="AA46" i="33"/>
  <c r="Z46" i="33"/>
  <c r="Y46" i="33"/>
  <c r="X46" i="33"/>
  <c r="W46" i="33"/>
  <c r="V46" i="33"/>
  <c r="BD45" i="33"/>
  <c r="BC45" i="33"/>
  <c r="BB45" i="33"/>
  <c r="BA45" i="33"/>
  <c r="AZ45" i="33"/>
  <c r="AY45" i="33"/>
  <c r="AX45" i="33"/>
  <c r="AW45" i="33"/>
  <c r="AV45" i="33"/>
  <c r="AU45" i="33"/>
  <c r="AT45" i="33"/>
  <c r="AS45" i="33"/>
  <c r="AR45" i="33"/>
  <c r="AQ45" i="33"/>
  <c r="AP45" i="33"/>
  <c r="AO45" i="33"/>
  <c r="AN45" i="33"/>
  <c r="AM45" i="33"/>
  <c r="AL45" i="33"/>
  <c r="AK45" i="33"/>
  <c r="AJ45" i="33"/>
  <c r="AI45" i="33"/>
  <c r="AH45" i="33"/>
  <c r="AG45" i="33"/>
  <c r="AF45" i="33"/>
  <c r="AE45" i="33"/>
  <c r="AD45" i="33"/>
  <c r="AC45" i="33"/>
  <c r="AB45" i="33"/>
  <c r="AA45" i="33"/>
  <c r="Z45" i="33"/>
  <c r="Y45" i="33"/>
  <c r="X45" i="33"/>
  <c r="W45" i="33"/>
  <c r="V45" i="33"/>
  <c r="U45" i="33"/>
  <c r="BD44" i="33"/>
  <c r="BC44" i="33"/>
  <c r="BB44" i="33"/>
  <c r="BA44" i="33"/>
  <c r="AZ44" i="33"/>
  <c r="AY44" i="33"/>
  <c r="AX44" i="33"/>
  <c r="AW44" i="33"/>
  <c r="AV44" i="33"/>
  <c r="AU44" i="33"/>
  <c r="AT44" i="33"/>
  <c r="AS44" i="33"/>
  <c r="AR44" i="33"/>
  <c r="AQ44" i="33"/>
  <c r="AP44" i="33"/>
  <c r="AO44" i="33"/>
  <c r="AN44" i="33"/>
  <c r="AM44" i="33"/>
  <c r="AL44" i="33"/>
  <c r="AK44" i="33"/>
  <c r="AJ44" i="33"/>
  <c r="AI44" i="33"/>
  <c r="AH44" i="33"/>
  <c r="AG44" i="33"/>
  <c r="AF44" i="33"/>
  <c r="AE44" i="33"/>
  <c r="AD44" i="33"/>
  <c r="AC44" i="33"/>
  <c r="AB44" i="33"/>
  <c r="AA44" i="33"/>
  <c r="Z44" i="33"/>
  <c r="Y44" i="33"/>
  <c r="X44" i="33"/>
  <c r="W44" i="33"/>
  <c r="V44" i="33"/>
  <c r="U44" i="33"/>
  <c r="T44" i="33"/>
  <c r="BD43" i="33"/>
  <c r="BC43" i="33"/>
  <c r="BB43" i="33"/>
  <c r="BA43" i="33"/>
  <c r="AZ43" i="33"/>
  <c r="AY43" i="33"/>
  <c r="AX43" i="33"/>
  <c r="AW43" i="33"/>
  <c r="AV43" i="33"/>
  <c r="AU43" i="33"/>
  <c r="AT43" i="33"/>
  <c r="AS43" i="33"/>
  <c r="AR43" i="33"/>
  <c r="AQ43" i="33"/>
  <c r="AP43" i="33"/>
  <c r="AO43" i="33"/>
  <c r="AN43" i="33"/>
  <c r="AM43" i="33"/>
  <c r="AL43" i="33"/>
  <c r="AK43" i="33"/>
  <c r="AJ43" i="33"/>
  <c r="AI43" i="33"/>
  <c r="AH43" i="33"/>
  <c r="AG43" i="33"/>
  <c r="AF43" i="33"/>
  <c r="AE43" i="33"/>
  <c r="AD43" i="33"/>
  <c r="AC43" i="33"/>
  <c r="AB43" i="33"/>
  <c r="AA43" i="33"/>
  <c r="Z43" i="33"/>
  <c r="Y43" i="33"/>
  <c r="X43" i="33"/>
  <c r="W43" i="33"/>
  <c r="V43" i="33"/>
  <c r="U43" i="33"/>
  <c r="T43" i="33"/>
  <c r="S43" i="33"/>
  <c r="BD42" i="33"/>
  <c r="BC42" i="33"/>
  <c r="BB42" i="33"/>
  <c r="BA42" i="33"/>
  <c r="AZ42" i="33"/>
  <c r="AY42" i="33"/>
  <c r="AX42" i="33"/>
  <c r="AW42" i="33"/>
  <c r="AV42" i="33"/>
  <c r="AU42" i="33"/>
  <c r="AT42"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BD41" i="33"/>
  <c r="BC41" i="33"/>
  <c r="BB41" i="33"/>
  <c r="BA41" i="33"/>
  <c r="AZ41" i="33"/>
  <c r="AY41" i="33"/>
  <c r="AX41" i="33"/>
  <c r="AW41" i="33"/>
  <c r="AV41" i="33"/>
  <c r="AU41" i="33"/>
  <c r="AT41" i="33"/>
  <c r="AS41" i="33"/>
  <c r="AR41" i="33"/>
  <c r="AQ41" i="33"/>
  <c r="AP41" i="33"/>
  <c r="AO41" i="33"/>
  <c r="AN41" i="33"/>
  <c r="AM41" i="33"/>
  <c r="AL41" i="33"/>
  <c r="AK41" i="33"/>
  <c r="AJ41" i="33"/>
  <c r="AI41" i="33"/>
  <c r="AH41" i="33"/>
  <c r="AG41" i="33"/>
  <c r="AF41" i="33"/>
  <c r="AE41" i="33"/>
  <c r="AD41" i="33"/>
  <c r="AC41" i="33"/>
  <c r="AB41" i="33"/>
  <c r="AA41" i="33"/>
  <c r="Z41" i="33"/>
  <c r="Y41" i="33"/>
  <c r="X41" i="33"/>
  <c r="W41" i="33"/>
  <c r="V41" i="33"/>
  <c r="U41" i="33"/>
  <c r="T41" i="33"/>
  <c r="S41" i="33"/>
  <c r="R41" i="33"/>
  <c r="Q41" i="33"/>
  <c r="BD40" i="33"/>
  <c r="BC40" i="33"/>
  <c r="BB40" i="33"/>
  <c r="BA40" i="33"/>
  <c r="AZ40" i="33"/>
  <c r="AY40" i="33"/>
  <c r="AX40" i="33"/>
  <c r="AW40" i="33"/>
  <c r="AV40" i="33"/>
  <c r="AU40" i="33"/>
  <c r="AT40" i="33"/>
  <c r="AS40" i="33"/>
  <c r="AR40" i="33"/>
  <c r="AQ40" i="33"/>
  <c r="AP40" i="33"/>
  <c r="AO40" i="33"/>
  <c r="AN40" i="33"/>
  <c r="AM40" i="33"/>
  <c r="AL40" i="33"/>
  <c r="AK40" i="33"/>
  <c r="AJ40" i="33"/>
  <c r="AI40" i="33"/>
  <c r="AH40" i="33"/>
  <c r="AG40" i="33"/>
  <c r="AF40" i="33"/>
  <c r="AE40" i="33"/>
  <c r="AD40" i="33"/>
  <c r="AC40" i="33"/>
  <c r="AB40" i="33"/>
  <c r="AA40" i="33"/>
  <c r="Z40" i="33"/>
  <c r="Y40" i="33"/>
  <c r="X40" i="33"/>
  <c r="W40" i="33"/>
  <c r="V40" i="33"/>
  <c r="U40" i="33"/>
  <c r="T40" i="33"/>
  <c r="S40" i="33"/>
  <c r="R40" i="33"/>
  <c r="Q40" i="33"/>
  <c r="P40" i="33"/>
  <c r="BD39" i="33"/>
  <c r="BC39" i="33"/>
  <c r="BB39" i="33"/>
  <c r="BA39" i="33"/>
  <c r="AZ39" i="33"/>
  <c r="AY39" i="33"/>
  <c r="AX39" i="33"/>
  <c r="AW39" i="33"/>
  <c r="AV39" i="33"/>
  <c r="AU39" i="33"/>
  <c r="AT39" i="33"/>
  <c r="AS39" i="33"/>
  <c r="AR39" i="33"/>
  <c r="AQ39" i="33"/>
  <c r="AP39" i="33"/>
  <c r="AO39" i="33"/>
  <c r="AN39" i="33"/>
  <c r="AM39" i="33"/>
  <c r="AL39" i="33"/>
  <c r="AK39" i="33"/>
  <c r="AJ39" i="33"/>
  <c r="AI39" i="33"/>
  <c r="AH39" i="33"/>
  <c r="AG39" i="33"/>
  <c r="AF39" i="33"/>
  <c r="AE39" i="33"/>
  <c r="AD39" i="33"/>
  <c r="AC39" i="33"/>
  <c r="AB39" i="33"/>
  <c r="AA39" i="33"/>
  <c r="Z39" i="33"/>
  <c r="Y39" i="33"/>
  <c r="X39" i="33"/>
  <c r="W39" i="33"/>
  <c r="V39" i="33"/>
  <c r="U39" i="33"/>
  <c r="T39" i="33"/>
  <c r="S39" i="33"/>
  <c r="R39" i="33"/>
  <c r="Q39" i="33"/>
  <c r="P39" i="33"/>
  <c r="O39" i="33"/>
  <c r="BD38" i="33"/>
  <c r="BC38" i="33"/>
  <c r="BB38" i="33"/>
  <c r="BA38" i="33"/>
  <c r="AZ38" i="33"/>
  <c r="AY38" i="33"/>
  <c r="AX38" i="33"/>
  <c r="AW38" i="33"/>
  <c r="AV38" i="33"/>
  <c r="AU38" i="33"/>
  <c r="AT38" i="33"/>
  <c r="AS38" i="33"/>
  <c r="AR38" i="33"/>
  <c r="AQ38" i="33"/>
  <c r="AP38" i="33"/>
  <c r="AO38" i="33"/>
  <c r="AN38" i="33"/>
  <c r="AM38" i="33"/>
  <c r="AL38" i="33"/>
  <c r="AK38" i="33"/>
  <c r="AJ38" i="33"/>
  <c r="AI38" i="33"/>
  <c r="AH38" i="33"/>
  <c r="AG38" i="33"/>
  <c r="AF38" i="33"/>
  <c r="AE38" i="33"/>
  <c r="AD38" i="33"/>
  <c r="AC38" i="33"/>
  <c r="AB38" i="33"/>
  <c r="AA38" i="33"/>
  <c r="Z38" i="33"/>
  <c r="Y38" i="33"/>
  <c r="X38" i="33"/>
  <c r="W38" i="33"/>
  <c r="V38" i="33"/>
  <c r="U38" i="33"/>
  <c r="T38" i="33"/>
  <c r="S38" i="33"/>
  <c r="R38" i="33"/>
  <c r="Q38" i="33"/>
  <c r="P38" i="33"/>
  <c r="O38" i="33"/>
  <c r="N38" i="33"/>
  <c r="BD76" i="36"/>
  <c r="BC76" i="36"/>
  <c r="BA76" i="36"/>
  <c r="AZ76" i="36"/>
  <c r="AW76" i="36"/>
  <c r="AV76" i="36"/>
  <c r="AS76" i="36"/>
  <c r="AR76" i="36"/>
  <c r="AQ76" i="36"/>
  <c r="AO76" i="36"/>
  <c r="AN76" i="36"/>
  <c r="AM76" i="36"/>
  <c r="AK76" i="36"/>
  <c r="AJ76" i="36"/>
  <c r="AG76" i="36"/>
  <c r="AF76" i="36"/>
  <c r="AC76" i="36"/>
  <c r="AB76" i="36"/>
  <c r="AA76" i="36"/>
  <c r="Y76" i="36"/>
  <c r="X76" i="36"/>
  <c r="W76" i="36"/>
  <c r="U76" i="36"/>
  <c r="T76" i="36"/>
  <c r="Q76" i="36"/>
  <c r="P76" i="36"/>
  <c r="M76" i="36"/>
  <c r="L76" i="36"/>
  <c r="K76" i="36"/>
  <c r="I76" i="36"/>
  <c r="H76" i="36"/>
  <c r="G76" i="36"/>
  <c r="E76" i="36"/>
  <c r="E60" i="36"/>
  <c r="F27" i="36"/>
  <c r="G27" i="36" s="1"/>
  <c r="H27" i="36" s="1"/>
  <c r="I27" i="36" s="1"/>
  <c r="J27" i="36" s="1"/>
  <c r="K27" i="36" s="1"/>
  <c r="L27" i="36" s="1"/>
  <c r="M27" i="36" s="1"/>
  <c r="N27" i="36" s="1"/>
  <c r="O27" i="36" s="1"/>
  <c r="P27" i="36" s="1"/>
  <c r="Q27" i="36" s="1"/>
  <c r="R27" i="36" s="1"/>
  <c r="S27" i="36" s="1"/>
  <c r="T27" i="36" s="1"/>
  <c r="AZ26" i="36"/>
  <c r="AT26" i="36"/>
  <c r="AO26" i="36"/>
  <c r="AJ26" i="36"/>
  <c r="AD26" i="36"/>
  <c r="Y26" i="36"/>
  <c r="T26" i="36"/>
  <c r="N26" i="36"/>
  <c r="N28" i="36" s="1"/>
  <c r="BD25" i="36"/>
  <c r="BD26" i="36" s="1"/>
  <c r="BC25" i="36"/>
  <c r="BC26" i="36" s="1"/>
  <c r="BB25" i="36"/>
  <c r="BB26" i="36" s="1"/>
  <c r="BA25" i="36"/>
  <c r="BA26" i="36" s="1"/>
  <c r="AZ25" i="36"/>
  <c r="AY25" i="36"/>
  <c r="AY26" i="36" s="1"/>
  <c r="AX25" i="36"/>
  <c r="AX26" i="36" s="1"/>
  <c r="AW25" i="36"/>
  <c r="AV25" i="36"/>
  <c r="AV26" i="36" s="1"/>
  <c r="AU25" i="36"/>
  <c r="AT25" i="36"/>
  <c r="AS25" i="36"/>
  <c r="AR25" i="36"/>
  <c r="AR26" i="36" s="1"/>
  <c r="AQ25" i="36"/>
  <c r="AP25" i="36"/>
  <c r="AP26" i="36" s="1"/>
  <c r="AO25" i="36"/>
  <c r="AN25" i="36"/>
  <c r="AN26" i="36" s="1"/>
  <c r="AM25" i="36"/>
  <c r="AL25" i="36"/>
  <c r="AL26" i="36" s="1"/>
  <c r="AK25" i="36"/>
  <c r="AJ25" i="36"/>
  <c r="AI25" i="36"/>
  <c r="AH25" i="36"/>
  <c r="AG25" i="36"/>
  <c r="AF25" i="36"/>
  <c r="AF26" i="36" s="1"/>
  <c r="AE25" i="36"/>
  <c r="AD25" i="36"/>
  <c r="AC25" i="36"/>
  <c r="AB25" i="36"/>
  <c r="AB26" i="36" s="1"/>
  <c r="AA25" i="36"/>
  <c r="Z25" i="36"/>
  <c r="Z26" i="36" s="1"/>
  <c r="Y25" i="36"/>
  <c r="X25" i="36"/>
  <c r="X26" i="36" s="1"/>
  <c r="W25" i="36"/>
  <c r="V25" i="36"/>
  <c r="V26" i="36" s="1"/>
  <c r="U25" i="36"/>
  <c r="T25" i="36"/>
  <c r="S25" i="36"/>
  <c r="R25" i="36"/>
  <c r="Q25" i="36"/>
  <c r="P25" i="36"/>
  <c r="P26" i="36" s="1"/>
  <c r="O25" i="36"/>
  <c r="N25" i="36"/>
  <c r="M25" i="36"/>
  <c r="AW18" i="36"/>
  <c r="AW26" i="36" s="1"/>
  <c r="AV18" i="36"/>
  <c r="AU18" i="36"/>
  <c r="AU26" i="36" s="1"/>
  <c r="AT18" i="36"/>
  <c r="AS18" i="36"/>
  <c r="AS26" i="36" s="1"/>
  <c r="AR18" i="36"/>
  <c r="AQ18" i="36"/>
  <c r="AQ26" i="36" s="1"/>
  <c r="AP18" i="36"/>
  <c r="AO18" i="36"/>
  <c r="AN18" i="36"/>
  <c r="AM18" i="36"/>
  <c r="AM26" i="36" s="1"/>
  <c r="AL18" i="36"/>
  <c r="AK18" i="36"/>
  <c r="AK26" i="36" s="1"/>
  <c r="AJ18" i="36"/>
  <c r="AI18" i="36"/>
  <c r="AI26" i="36" s="1"/>
  <c r="AH18" i="36"/>
  <c r="AH26" i="36" s="1"/>
  <c r="AG18" i="36"/>
  <c r="AG26" i="36" s="1"/>
  <c r="AF18" i="36"/>
  <c r="AE18" i="36"/>
  <c r="AE26" i="36" s="1"/>
  <c r="AD18" i="36"/>
  <c r="AC18" i="36"/>
  <c r="AC26" i="36" s="1"/>
  <c r="AB18" i="36"/>
  <c r="AA18" i="36"/>
  <c r="AA26" i="36" s="1"/>
  <c r="Z18" i="36"/>
  <c r="Y18" i="36"/>
  <c r="X18" i="36"/>
  <c r="W18" i="36"/>
  <c r="W26" i="36" s="1"/>
  <c r="V18" i="36"/>
  <c r="U18" i="36"/>
  <c r="U26" i="36" s="1"/>
  <c r="T18" i="36"/>
  <c r="S18" i="36"/>
  <c r="S26" i="36" s="1"/>
  <c r="R18" i="36"/>
  <c r="R26" i="36" s="1"/>
  <c r="Q18" i="36"/>
  <c r="Q26" i="36" s="1"/>
  <c r="P18" i="36"/>
  <c r="O18" i="36"/>
  <c r="O26" i="36" s="1"/>
  <c r="N18" i="36"/>
  <c r="M18" i="36"/>
  <c r="M26" i="36" s="1"/>
  <c r="BB76" i="35"/>
  <c r="BA76" i="35"/>
  <c r="AX76" i="35"/>
  <c r="AW76" i="35"/>
  <c r="AT76" i="35"/>
  <c r="AS76" i="35"/>
  <c r="AP76" i="35"/>
  <c r="AO76" i="35"/>
  <c r="AL76" i="35"/>
  <c r="AK76" i="35"/>
  <c r="AH76" i="35"/>
  <c r="AG76" i="35"/>
  <c r="AD76" i="35"/>
  <c r="AC76" i="35"/>
  <c r="Z76" i="35"/>
  <c r="Y76" i="35"/>
  <c r="V76" i="35"/>
  <c r="U76" i="35"/>
  <c r="R76" i="35"/>
  <c r="Q76" i="35"/>
  <c r="N76" i="35"/>
  <c r="M76" i="35"/>
  <c r="J76" i="35"/>
  <c r="I76" i="35"/>
  <c r="F76" i="35"/>
  <c r="E76"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R26" i="35"/>
  <c r="AG26" i="35"/>
  <c r="AB26" i="35"/>
  <c r="BD25" i="35"/>
  <c r="BD26" i="35" s="1"/>
  <c r="BC25" i="35"/>
  <c r="BC26" i="35" s="1"/>
  <c r="BB25" i="35"/>
  <c r="BB26" i="35" s="1"/>
  <c r="BA25" i="35"/>
  <c r="BA26" i="35" s="1"/>
  <c r="AZ25" i="35"/>
  <c r="AZ26" i="35" s="1"/>
  <c r="AY25" i="35"/>
  <c r="AY26" i="35" s="1"/>
  <c r="AX25" i="35"/>
  <c r="AX26" i="35" s="1"/>
  <c r="AW25" i="35"/>
  <c r="AV25" i="35"/>
  <c r="AV26" i="35" s="1"/>
  <c r="AU25" i="35"/>
  <c r="AT25" i="35"/>
  <c r="AT26" i="35" s="1"/>
  <c r="AS25" i="35"/>
  <c r="AR25" i="35"/>
  <c r="AQ25" i="35"/>
  <c r="AP25" i="35"/>
  <c r="AO25" i="35"/>
  <c r="AN25" i="35"/>
  <c r="AN26" i="35" s="1"/>
  <c r="AM25" i="35"/>
  <c r="AL25" i="35"/>
  <c r="AL26" i="35" s="1"/>
  <c r="AK25" i="35"/>
  <c r="AJ25" i="35"/>
  <c r="AJ26" i="35" s="1"/>
  <c r="AI25" i="35"/>
  <c r="AH25" i="35"/>
  <c r="AG25" i="35"/>
  <c r="AF25" i="35"/>
  <c r="AF26" i="35" s="1"/>
  <c r="AE25" i="35"/>
  <c r="AD25" i="35"/>
  <c r="AD26" i="35" s="1"/>
  <c r="AC25" i="35"/>
  <c r="AB25" i="35"/>
  <c r="AA25" i="35"/>
  <c r="Z25" i="35"/>
  <c r="Y25" i="35"/>
  <c r="X25" i="35"/>
  <c r="X26" i="35" s="1"/>
  <c r="W25" i="35"/>
  <c r="V25" i="35"/>
  <c r="V26" i="35" s="1"/>
  <c r="U25" i="35"/>
  <c r="T25" i="35"/>
  <c r="T26" i="35" s="1"/>
  <c r="S25" i="35"/>
  <c r="R25" i="35"/>
  <c r="Q25" i="35"/>
  <c r="P25" i="35"/>
  <c r="P26" i="35" s="1"/>
  <c r="O25" i="35"/>
  <c r="N25" i="35"/>
  <c r="N26" i="35" s="1"/>
  <c r="M25" i="35"/>
  <c r="AW18" i="35"/>
  <c r="AW26" i="35" s="1"/>
  <c r="AV18" i="35"/>
  <c r="AU18" i="35"/>
  <c r="AU26" i="35" s="1"/>
  <c r="AT18" i="35"/>
  <c r="AS18" i="35"/>
  <c r="AS26" i="35" s="1"/>
  <c r="AR18" i="35"/>
  <c r="AQ18" i="35"/>
  <c r="AQ26" i="35" s="1"/>
  <c r="AP18" i="35"/>
  <c r="AO18" i="35"/>
  <c r="AO26" i="35" s="1"/>
  <c r="AN18" i="35"/>
  <c r="AM18" i="35"/>
  <c r="AM26" i="35" s="1"/>
  <c r="AL18" i="35"/>
  <c r="AK18" i="35"/>
  <c r="AK26" i="35" s="1"/>
  <c r="AJ18" i="35"/>
  <c r="AI18" i="35"/>
  <c r="AI26" i="35" s="1"/>
  <c r="AH18" i="35"/>
  <c r="AG18" i="35"/>
  <c r="AF18" i="35"/>
  <c r="AE18" i="35"/>
  <c r="AE26" i="35" s="1"/>
  <c r="AD18" i="35"/>
  <c r="AC18" i="35"/>
  <c r="AC26" i="35" s="1"/>
  <c r="AB18" i="35"/>
  <c r="AA18" i="35"/>
  <c r="AA26" i="35" s="1"/>
  <c r="Z18" i="35"/>
  <c r="Y18" i="35"/>
  <c r="Y26" i="35" s="1"/>
  <c r="X18" i="35"/>
  <c r="W18" i="35"/>
  <c r="W26" i="35" s="1"/>
  <c r="V18" i="35"/>
  <c r="U18" i="35"/>
  <c r="U26" i="35" s="1"/>
  <c r="T18" i="35"/>
  <c r="S18" i="35"/>
  <c r="S26" i="35" s="1"/>
  <c r="R18" i="35"/>
  <c r="Q18" i="35"/>
  <c r="Q26" i="35" s="1"/>
  <c r="P18" i="35"/>
  <c r="O18" i="35"/>
  <c r="O26" i="35" s="1"/>
  <c r="N18" i="35"/>
  <c r="M18" i="35"/>
  <c r="M26" i="35" s="1"/>
  <c r="AL76" i="34"/>
  <c r="V76" i="34"/>
  <c r="BC76" i="34"/>
  <c r="BA76" i="34"/>
  <c r="AX76" i="34"/>
  <c r="AW76" i="34"/>
  <c r="AT76" i="34"/>
  <c r="AS76" i="34"/>
  <c r="AP76" i="34"/>
  <c r="AO76" i="34"/>
  <c r="AK76" i="34"/>
  <c r="AJ76" i="34"/>
  <c r="AG76" i="34"/>
  <c r="AF76" i="34"/>
  <c r="AC76" i="34"/>
  <c r="AB76" i="34"/>
  <c r="Y76" i="34"/>
  <c r="X76" i="34"/>
  <c r="U76" i="34"/>
  <c r="T76" i="34"/>
  <c r="S76" i="34"/>
  <c r="Q76" i="34"/>
  <c r="P76" i="34"/>
  <c r="O76" i="34"/>
  <c r="M76" i="34"/>
  <c r="L76" i="34"/>
  <c r="K76" i="34"/>
  <c r="I76" i="34"/>
  <c r="H76" i="34"/>
  <c r="G76" i="34"/>
  <c r="E76" i="34"/>
  <c r="E60" i="34"/>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F27" i="34"/>
  <c r="BA26" i="34"/>
  <c r="AX26" i="34"/>
  <c r="AU26" i="34"/>
  <c r="AP26" i="34"/>
  <c r="AK26" i="34"/>
  <c r="AE26" i="34"/>
  <c r="Z26" i="34"/>
  <c r="O26" i="34"/>
  <c r="BD25" i="34"/>
  <c r="BD26" i="34" s="1"/>
  <c r="BC25" i="34"/>
  <c r="BC26" i="34" s="1"/>
  <c r="BB25" i="34"/>
  <c r="BB26" i="34" s="1"/>
  <c r="BA25" i="34"/>
  <c r="AZ25" i="34"/>
  <c r="AZ26" i="34" s="1"/>
  <c r="AY25" i="34"/>
  <c r="AY26" i="34" s="1"/>
  <c r="AX25" i="34"/>
  <c r="AW25" i="34"/>
  <c r="AW26" i="34" s="1"/>
  <c r="AV25" i="34"/>
  <c r="AU25" i="34"/>
  <c r="AT25" i="34"/>
  <c r="AS25" i="34"/>
  <c r="AS26" i="34" s="1"/>
  <c r="AR25" i="34"/>
  <c r="AQ25" i="34"/>
  <c r="AQ26" i="34" s="1"/>
  <c r="AP25" i="34"/>
  <c r="AO25" i="34"/>
  <c r="AO26" i="34" s="1"/>
  <c r="AN25" i="34"/>
  <c r="AM25" i="34"/>
  <c r="AM26" i="34" s="1"/>
  <c r="AL25" i="34"/>
  <c r="AK25" i="34"/>
  <c r="AJ25" i="34"/>
  <c r="AI25" i="34"/>
  <c r="AH25" i="34"/>
  <c r="AG25" i="34"/>
  <c r="AG26" i="34" s="1"/>
  <c r="AF25" i="34"/>
  <c r="AE25" i="34"/>
  <c r="AD25" i="34"/>
  <c r="AC25" i="34"/>
  <c r="AC26" i="34" s="1"/>
  <c r="AB25" i="34"/>
  <c r="AA25" i="34"/>
  <c r="AA26" i="34" s="1"/>
  <c r="Z25" i="34"/>
  <c r="Y25" i="34"/>
  <c r="Y26" i="34" s="1"/>
  <c r="X25" i="34"/>
  <c r="W25" i="34"/>
  <c r="W26" i="34" s="1"/>
  <c r="V25" i="34"/>
  <c r="U25" i="34"/>
  <c r="U26" i="34" s="1"/>
  <c r="T25" i="34"/>
  <c r="S25" i="34"/>
  <c r="R25" i="34"/>
  <c r="Q25" i="34"/>
  <c r="Q26" i="34" s="1"/>
  <c r="P25" i="34"/>
  <c r="O25" i="34"/>
  <c r="N25" i="34"/>
  <c r="M25" i="34"/>
  <c r="M26" i="34" s="1"/>
  <c r="AW18" i="34"/>
  <c r="AV18" i="34"/>
  <c r="AV26" i="34" s="1"/>
  <c r="AU18" i="34"/>
  <c r="AT18" i="34"/>
  <c r="AT26" i="34" s="1"/>
  <c r="AS18" i="34"/>
  <c r="AR18" i="34"/>
  <c r="AR26" i="34" s="1"/>
  <c r="AQ18" i="34"/>
  <c r="AP18" i="34"/>
  <c r="AO18" i="34"/>
  <c r="AN18" i="34"/>
  <c r="AN26" i="34" s="1"/>
  <c r="AM18" i="34"/>
  <c r="AL18" i="34"/>
  <c r="AL26" i="34" s="1"/>
  <c r="AK18" i="34"/>
  <c r="AJ18" i="34"/>
  <c r="AJ26" i="34" s="1"/>
  <c r="AI18" i="34"/>
  <c r="AI26" i="34" s="1"/>
  <c r="AH18" i="34"/>
  <c r="AH26" i="34" s="1"/>
  <c r="AG18" i="34"/>
  <c r="AF18" i="34"/>
  <c r="AF26" i="34" s="1"/>
  <c r="AE18" i="34"/>
  <c r="AD18" i="34"/>
  <c r="AD26" i="34" s="1"/>
  <c r="AC18" i="34"/>
  <c r="AB18" i="34"/>
  <c r="AB26" i="34" s="1"/>
  <c r="AA18" i="34"/>
  <c r="Z18" i="34"/>
  <c r="Y18" i="34"/>
  <c r="X18" i="34"/>
  <c r="X26" i="34" s="1"/>
  <c r="W18" i="34"/>
  <c r="V18" i="34"/>
  <c r="V26" i="34" s="1"/>
  <c r="U18" i="34"/>
  <c r="T18" i="34"/>
  <c r="T26" i="34" s="1"/>
  <c r="S18" i="34"/>
  <c r="S26" i="34" s="1"/>
  <c r="R18" i="34"/>
  <c r="R26" i="34" s="1"/>
  <c r="Q18" i="34"/>
  <c r="P18" i="34"/>
  <c r="P26" i="34" s="1"/>
  <c r="O18" i="34"/>
  <c r="N18" i="34"/>
  <c r="N26" i="34" s="1"/>
  <c r="M18" i="34"/>
  <c r="F13" i="34"/>
  <c r="F18" i="34" s="1"/>
  <c r="AC76" i="33"/>
  <c r="BB76" i="33"/>
  <c r="BA76" i="33"/>
  <c r="AX76" i="33"/>
  <c r="AW76" i="33"/>
  <c r="AT76" i="33"/>
  <c r="AS76" i="33"/>
  <c r="AP76" i="33"/>
  <c r="AO76" i="33"/>
  <c r="AL76" i="33"/>
  <c r="AK76" i="33"/>
  <c r="AH76" i="33"/>
  <c r="AG76" i="33"/>
  <c r="AD76" i="33"/>
  <c r="AB76" i="33"/>
  <c r="Y76" i="33"/>
  <c r="X76" i="33"/>
  <c r="U76" i="33"/>
  <c r="T76" i="33"/>
  <c r="Q76" i="33"/>
  <c r="P76" i="33"/>
  <c r="M76" i="33"/>
  <c r="L76" i="33"/>
  <c r="I76" i="33"/>
  <c r="H76" i="33"/>
  <c r="E76" i="33"/>
  <c r="E60" i="33"/>
  <c r="H27" i="33"/>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G27" i="33" s="1"/>
  <c r="BC26" i="33"/>
  <c r="AY26" i="33"/>
  <c r="AU26" i="33"/>
  <c r="AQ26" i="33"/>
  <c r="AM26" i="33"/>
  <c r="AI26" i="33"/>
  <c r="AE26" i="33"/>
  <c r="AA26" i="33"/>
  <c r="W26" i="33"/>
  <c r="S26" i="33"/>
  <c r="O26" i="33"/>
  <c r="BD25" i="33"/>
  <c r="BD26" i="33" s="1"/>
  <c r="BC25" i="33"/>
  <c r="BB25" i="33"/>
  <c r="BB26" i="33" s="1"/>
  <c r="BA25" i="33"/>
  <c r="BA26" i="33" s="1"/>
  <c r="AZ25" i="33"/>
  <c r="AZ26" i="33" s="1"/>
  <c r="AY25" i="33"/>
  <c r="AX25" i="33"/>
  <c r="AX26" i="33" s="1"/>
  <c r="AW25" i="33"/>
  <c r="AW26" i="33" s="1"/>
  <c r="AV25" i="33"/>
  <c r="AU25" i="33"/>
  <c r="AT25" i="33"/>
  <c r="AS25" i="33"/>
  <c r="AS26" i="33" s="1"/>
  <c r="AR25" i="33"/>
  <c r="AQ25" i="33"/>
  <c r="AP25" i="33"/>
  <c r="AO25" i="33"/>
  <c r="AO26" i="33" s="1"/>
  <c r="AN25" i="33"/>
  <c r="AM25" i="33"/>
  <c r="AL25" i="33"/>
  <c r="AK25" i="33"/>
  <c r="AK26" i="33" s="1"/>
  <c r="AJ25" i="33"/>
  <c r="AI25" i="33"/>
  <c r="AH25" i="33"/>
  <c r="AG25" i="33"/>
  <c r="AG26" i="33" s="1"/>
  <c r="AF25" i="33"/>
  <c r="AE25" i="33"/>
  <c r="AD25" i="33"/>
  <c r="AC25" i="33"/>
  <c r="AC26" i="33" s="1"/>
  <c r="AB25" i="33"/>
  <c r="AA25" i="33"/>
  <c r="Z25" i="33"/>
  <c r="Y25" i="33"/>
  <c r="Y26" i="33" s="1"/>
  <c r="X25" i="33"/>
  <c r="W25" i="33"/>
  <c r="V25" i="33"/>
  <c r="U25" i="33"/>
  <c r="U26" i="33" s="1"/>
  <c r="T25" i="33"/>
  <c r="S25" i="33"/>
  <c r="R25" i="33"/>
  <c r="Q25" i="33"/>
  <c r="Q26" i="33" s="1"/>
  <c r="P25" i="33"/>
  <c r="O25" i="33"/>
  <c r="N25" i="33"/>
  <c r="M25" i="33"/>
  <c r="M26" i="33" s="1"/>
  <c r="AW18" i="33"/>
  <c r="AV18" i="33"/>
  <c r="AV26" i="33" s="1"/>
  <c r="AU18" i="33"/>
  <c r="AT18" i="33"/>
  <c r="AT26" i="33" s="1"/>
  <c r="AS18" i="33"/>
  <c r="AR18" i="33"/>
  <c r="AR26" i="33" s="1"/>
  <c r="AQ18" i="33"/>
  <c r="AP18" i="33"/>
  <c r="AP26" i="33" s="1"/>
  <c r="AO18" i="33"/>
  <c r="AN18" i="33"/>
  <c r="AN26" i="33" s="1"/>
  <c r="AM18" i="33"/>
  <c r="AL18" i="33"/>
  <c r="AL26" i="33" s="1"/>
  <c r="AK18" i="33"/>
  <c r="AJ18" i="33"/>
  <c r="AJ26" i="33" s="1"/>
  <c r="AI18" i="33"/>
  <c r="AH18" i="33"/>
  <c r="AH26" i="33" s="1"/>
  <c r="AG18" i="33"/>
  <c r="AF18" i="33"/>
  <c r="AF26" i="33" s="1"/>
  <c r="AE18" i="33"/>
  <c r="AD18" i="33"/>
  <c r="AD26" i="33" s="1"/>
  <c r="AC18" i="33"/>
  <c r="AB18" i="33"/>
  <c r="AB26" i="33" s="1"/>
  <c r="AA18" i="33"/>
  <c r="Z18" i="33"/>
  <c r="Z26" i="33" s="1"/>
  <c r="Y18" i="33"/>
  <c r="X18" i="33"/>
  <c r="X26" i="33" s="1"/>
  <c r="W18" i="33"/>
  <c r="V18" i="33"/>
  <c r="V26" i="33" s="1"/>
  <c r="U18" i="33"/>
  <c r="T18" i="33"/>
  <c r="T26" i="33" s="1"/>
  <c r="S18" i="33"/>
  <c r="R18" i="33"/>
  <c r="R26" i="33" s="1"/>
  <c r="Q18" i="33"/>
  <c r="P18" i="33"/>
  <c r="P26" i="33" s="1"/>
  <c r="O18" i="33"/>
  <c r="N18" i="33"/>
  <c r="N26" i="33" s="1"/>
  <c r="M18" i="33"/>
  <c r="F13" i="33"/>
  <c r="G13" i="33" s="1"/>
  <c r="G18" i="33" s="1"/>
  <c r="G13" i="34" l="1"/>
  <c r="H13" i="34" s="1"/>
  <c r="H18" i="34" s="1"/>
  <c r="AI76" i="36"/>
  <c r="AY76" i="36"/>
  <c r="L76" i="35"/>
  <c r="AB76" i="35"/>
  <c r="AR76" i="35"/>
  <c r="AR76" i="33"/>
  <c r="AA28" i="33"/>
  <c r="AL27" i="34"/>
  <c r="AM27" i="34" s="1"/>
  <c r="AN27" i="34" s="1"/>
  <c r="AO27" i="34" s="1"/>
  <c r="AP27" i="34" s="1"/>
  <c r="AQ27" i="34" s="1"/>
  <c r="AR27" i="34" s="1"/>
  <c r="AS27" i="34" s="1"/>
  <c r="AT27" i="34" s="1"/>
  <c r="AU27" i="34" s="1"/>
  <c r="AV27" i="34" s="1"/>
  <c r="AW27" i="34" s="1"/>
  <c r="AK28" i="34"/>
  <c r="M28" i="33"/>
  <c r="M29" i="33" s="1"/>
  <c r="U28" i="33"/>
  <c r="U29" i="33" s="1"/>
  <c r="AC28" i="33"/>
  <c r="AK28" i="33"/>
  <c r="AK29" i="33" s="1"/>
  <c r="AW28" i="33"/>
  <c r="Q28" i="33"/>
  <c r="Q29" i="33" s="1"/>
  <c r="Y28" i="33"/>
  <c r="Y29" i="33" s="1"/>
  <c r="AG28" i="33"/>
  <c r="AG29" i="33" s="1"/>
  <c r="AO28" i="33"/>
  <c r="AO29" i="33" s="1"/>
  <c r="AS28" i="33"/>
  <c r="AS29" i="33" s="1"/>
  <c r="F18" i="33"/>
  <c r="AQ29" i="33"/>
  <c r="P28" i="33"/>
  <c r="T28" i="33"/>
  <c r="X28" i="33"/>
  <c r="AB28" i="33"/>
  <c r="AF28" i="33"/>
  <c r="AJ28" i="33"/>
  <c r="AN28" i="33"/>
  <c r="AR28" i="33"/>
  <c r="AV28" i="33"/>
  <c r="T29" i="33"/>
  <c r="AJ29" i="33"/>
  <c r="AR29" i="33"/>
  <c r="U28" i="34"/>
  <c r="O28" i="34"/>
  <c r="O29" i="34" s="1"/>
  <c r="S28" i="33"/>
  <c r="AQ28" i="33"/>
  <c r="H13" i="33"/>
  <c r="N28" i="33"/>
  <c r="R28" i="33"/>
  <c r="V28" i="33"/>
  <c r="Z28" i="33"/>
  <c r="AD28" i="33"/>
  <c r="AH28" i="33"/>
  <c r="AL28" i="33"/>
  <c r="AP28" i="33"/>
  <c r="AT28" i="33"/>
  <c r="N29" i="34"/>
  <c r="N28" i="34"/>
  <c r="R28" i="34"/>
  <c r="R29" i="34"/>
  <c r="V28" i="34"/>
  <c r="AD28" i="34"/>
  <c r="AH28" i="34"/>
  <c r="AH29" i="34" s="1"/>
  <c r="AL28" i="34"/>
  <c r="AL29" i="34"/>
  <c r="AT28" i="34"/>
  <c r="W28" i="34"/>
  <c r="W29" i="34" s="1"/>
  <c r="AA28" i="34"/>
  <c r="AM28" i="34"/>
  <c r="AM29" i="34" s="1"/>
  <c r="AQ28" i="34"/>
  <c r="AA29" i="33"/>
  <c r="AI28" i="33"/>
  <c r="AE29" i="33"/>
  <c r="O28" i="33"/>
  <c r="W28" i="33"/>
  <c r="AE28" i="33"/>
  <c r="AM28" i="33"/>
  <c r="AM29" i="33" s="1"/>
  <c r="AU28" i="33"/>
  <c r="R29" i="33"/>
  <c r="Z29" i="33"/>
  <c r="AP29" i="33"/>
  <c r="AK29" i="34"/>
  <c r="AC27" i="35"/>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AB28" i="35"/>
  <c r="AE28" i="34"/>
  <c r="AW28" i="35"/>
  <c r="S28" i="34"/>
  <c r="AI29" i="34"/>
  <c r="AI28" i="34"/>
  <c r="AP28" i="34"/>
  <c r="Q28" i="35"/>
  <c r="Q29" i="35" s="1"/>
  <c r="P28" i="34"/>
  <c r="P29" i="34"/>
  <c r="T28" i="34"/>
  <c r="T29" i="34"/>
  <c r="X28" i="34"/>
  <c r="X29" i="34" s="1"/>
  <c r="AB28" i="34"/>
  <c r="AB29" i="34" s="1"/>
  <c r="AF28" i="34"/>
  <c r="AF29" i="34"/>
  <c r="AJ28" i="34"/>
  <c r="AN28" i="34"/>
  <c r="AN29" i="34" s="1"/>
  <c r="AR28" i="34"/>
  <c r="AR29" i="34"/>
  <c r="AV28" i="34"/>
  <c r="AV29" i="34"/>
  <c r="M28" i="34"/>
  <c r="Q28" i="34"/>
  <c r="Q29" i="34" s="1"/>
  <c r="Y28" i="34"/>
  <c r="AC28" i="34"/>
  <c r="AG28" i="34"/>
  <c r="AG29" i="34"/>
  <c r="AO28" i="34"/>
  <c r="AS28" i="34"/>
  <c r="AW28" i="34"/>
  <c r="AW29" i="34"/>
  <c r="Z28" i="34"/>
  <c r="Z29" i="34" s="1"/>
  <c r="AU28" i="34"/>
  <c r="AS29" i="34"/>
  <c r="N28" i="35"/>
  <c r="N29" i="35" s="1"/>
  <c r="V28" i="35"/>
  <c r="V29" i="35" s="1"/>
  <c r="AD28" i="35"/>
  <c r="AT28" i="35"/>
  <c r="AL28" i="35"/>
  <c r="S29" i="35"/>
  <c r="AI29" i="35"/>
  <c r="U27" i="36"/>
  <c r="V27" i="36" s="1"/>
  <c r="W27" i="36" s="1"/>
  <c r="X27" i="36" s="1"/>
  <c r="Y27" i="36" s="1"/>
  <c r="T28" i="36"/>
  <c r="M28" i="35"/>
  <c r="U29" i="35"/>
  <c r="U28" i="35"/>
  <c r="Y28" i="35"/>
  <c r="AC28" i="35"/>
  <c r="AC29" i="35"/>
  <c r="AK28" i="35"/>
  <c r="AO28" i="35"/>
  <c r="AS28" i="35"/>
  <c r="AS29" i="35" s="1"/>
  <c r="AO29" i="35"/>
  <c r="E18" i="35"/>
  <c r="F13" i="35"/>
  <c r="R26" i="35"/>
  <c r="Z26" i="35"/>
  <c r="AH26" i="35"/>
  <c r="AP26" i="35"/>
  <c r="P28" i="35"/>
  <c r="T28" i="35"/>
  <c r="X28" i="35"/>
  <c r="X29" i="35" s="1"/>
  <c r="AF29" i="35"/>
  <c r="AF28" i="35"/>
  <c r="AJ28" i="35"/>
  <c r="AN28" i="35"/>
  <c r="AN29" i="35"/>
  <c r="AV28" i="35"/>
  <c r="AV29" i="35" s="1"/>
  <c r="Y29" i="35"/>
  <c r="M28" i="36"/>
  <c r="M29" i="36" s="1"/>
  <c r="Q28" i="36"/>
  <c r="Q29" i="36"/>
  <c r="U28" i="36"/>
  <c r="U29" i="36" s="1"/>
  <c r="O28" i="35"/>
  <c r="S28" i="35"/>
  <c r="W28" i="35"/>
  <c r="W29" i="35" s="1"/>
  <c r="AA28" i="35"/>
  <c r="AE28" i="35"/>
  <c r="AI28" i="35"/>
  <c r="AM28" i="35"/>
  <c r="AQ28" i="35"/>
  <c r="AQ29" i="35" s="1"/>
  <c r="AU28" i="35"/>
  <c r="AM29" i="35"/>
  <c r="F13" i="36"/>
  <c r="E18" i="36"/>
  <c r="P28" i="36"/>
  <c r="P29" i="36" s="1"/>
  <c r="X28" i="36"/>
  <c r="X29" i="36" s="1"/>
  <c r="R28" i="36"/>
  <c r="R29" i="36" s="1"/>
  <c r="V28" i="36"/>
  <c r="V29" i="36" s="1"/>
  <c r="N29" i="36"/>
  <c r="O28" i="36"/>
  <c r="O29" i="36"/>
  <c r="S28" i="36"/>
  <c r="S29" i="36"/>
  <c r="W28" i="36"/>
  <c r="W29" i="36"/>
  <c r="T29" i="36"/>
  <c r="F76" i="36"/>
  <c r="J76" i="36"/>
  <c r="Z76" i="36"/>
  <c r="N76" i="36"/>
  <c r="R76" i="36"/>
  <c r="V76" i="36"/>
  <c r="AD76" i="36"/>
  <c r="AH76" i="36"/>
  <c r="AL76" i="36"/>
  <c r="AT76" i="36"/>
  <c r="AX76" i="36"/>
  <c r="BB76" i="36"/>
  <c r="E20" i="31" l="1"/>
  <c r="E20" i="36"/>
  <c r="E25" i="36" s="1"/>
  <c r="E26" i="36" s="1"/>
  <c r="E20" i="34"/>
  <c r="E25" i="34" s="1"/>
  <c r="E26" i="34" s="1"/>
  <c r="E28" i="34" s="1"/>
  <c r="E29" i="34" s="1"/>
  <c r="E20" i="33"/>
  <c r="E25" i="33" s="1"/>
  <c r="E26" i="33" s="1"/>
  <c r="E28" i="33" s="1"/>
  <c r="AI30" i="33" s="1"/>
  <c r="E20" i="35"/>
  <c r="E25" i="35" s="1"/>
  <c r="I13" i="34"/>
  <c r="I18" i="34" s="1"/>
  <c r="G18" i="34"/>
  <c r="F25" i="34"/>
  <c r="F26" i="34" s="1"/>
  <c r="F28" i="34" s="1"/>
  <c r="AT31" i="34" s="1"/>
  <c r="F25" i="36"/>
  <c r="F25" i="35"/>
  <c r="F25" i="33"/>
  <c r="F26" i="33" s="1"/>
  <c r="F28" i="33" s="1"/>
  <c r="C9" i="36"/>
  <c r="AE29" i="35"/>
  <c r="AC29" i="34"/>
  <c r="AF29" i="33"/>
  <c r="AH29" i="35"/>
  <c r="AH28" i="35"/>
  <c r="C9" i="35"/>
  <c r="E26" i="35"/>
  <c r="M29" i="35"/>
  <c r="AL29" i="35"/>
  <c r="AJ29" i="34"/>
  <c r="AG28" i="35"/>
  <c r="AR28" i="35"/>
  <c r="V29" i="34"/>
  <c r="AL29" i="33"/>
  <c r="V29" i="33"/>
  <c r="AU29" i="35"/>
  <c r="AV29" i="33"/>
  <c r="G13" i="36"/>
  <c r="F18" i="36"/>
  <c r="P29" i="35"/>
  <c r="R29" i="35"/>
  <c r="R28" i="35"/>
  <c r="AK29" i="35"/>
  <c r="AA29" i="35"/>
  <c r="AD29" i="35"/>
  <c r="AO29" i="34"/>
  <c r="M29" i="34"/>
  <c r="AE29" i="34"/>
  <c r="W29" i="33"/>
  <c r="AQ29" i="34"/>
  <c r="AA29" i="34"/>
  <c r="AT29" i="34"/>
  <c r="AT29" i="33"/>
  <c r="AD29" i="33"/>
  <c r="N29" i="33"/>
  <c r="S29" i="33"/>
  <c r="AW29" i="33"/>
  <c r="AC29" i="33"/>
  <c r="O29" i="35"/>
  <c r="Z28" i="35"/>
  <c r="P29" i="33"/>
  <c r="AJ29" i="35"/>
  <c r="AP29" i="35"/>
  <c r="AP28" i="35"/>
  <c r="G13" i="35"/>
  <c r="F18" i="35"/>
  <c r="Z27" i="36"/>
  <c r="Y28" i="36"/>
  <c r="AB29" i="35"/>
  <c r="AT29" i="35"/>
  <c r="AU29" i="34"/>
  <c r="Y29" i="34"/>
  <c r="AP29" i="34"/>
  <c r="S29" i="34"/>
  <c r="AW29" i="35"/>
  <c r="T29" i="35"/>
  <c r="AH29" i="33"/>
  <c r="AU29" i="33"/>
  <c r="O29" i="33"/>
  <c r="AD29" i="34"/>
  <c r="I13" i="33"/>
  <c r="H18" i="33"/>
  <c r="U29" i="34"/>
  <c r="AB29" i="33"/>
  <c r="AN29" i="33"/>
  <c r="X29" i="33"/>
  <c r="AI29" i="33"/>
  <c r="J13" i="34" l="1"/>
  <c r="K13" i="34" s="1"/>
  <c r="T31" i="34"/>
  <c r="AH31" i="34"/>
  <c r="L31" i="34"/>
  <c r="AU31" i="34"/>
  <c r="AJ31" i="34"/>
  <c r="M31" i="34"/>
  <c r="AY31" i="34"/>
  <c r="AS31" i="34"/>
  <c r="P30" i="33"/>
  <c r="AV30" i="33"/>
  <c r="R30" i="33"/>
  <c r="AW30" i="33"/>
  <c r="K30" i="33"/>
  <c r="T30" i="33"/>
  <c r="AJ30" i="33"/>
  <c r="M30" i="33"/>
  <c r="AO30" i="33"/>
  <c r="Z30" i="33"/>
  <c r="AX30" i="33"/>
  <c r="AM30" i="33"/>
  <c r="E29" i="33"/>
  <c r="E62" i="33"/>
  <c r="E63" i="33" s="1"/>
  <c r="E64" i="33" s="1"/>
  <c r="I30" i="33"/>
  <c r="N30" i="33"/>
  <c r="H30" i="33"/>
  <c r="X30" i="33"/>
  <c r="AN30" i="33"/>
  <c r="Q30" i="33"/>
  <c r="AS30" i="33"/>
  <c r="AD30" i="33"/>
  <c r="O30" i="33"/>
  <c r="AQ30" i="33"/>
  <c r="AC30" i="33"/>
  <c r="AP30" i="33"/>
  <c r="AF30" i="33"/>
  <c r="AG30" i="33"/>
  <c r="AT30" i="33"/>
  <c r="AA30" i="33"/>
  <c r="U30" i="33"/>
  <c r="V30" i="33"/>
  <c r="L30" i="33"/>
  <c r="AB30" i="33"/>
  <c r="AR30" i="33"/>
  <c r="Y30" i="33"/>
  <c r="F30" i="33"/>
  <c r="F60" i="33" s="1"/>
  <c r="AL30" i="33"/>
  <c r="W30" i="33"/>
  <c r="AU30" i="33"/>
  <c r="AK30" i="33"/>
  <c r="J30" i="33"/>
  <c r="AH30" i="33"/>
  <c r="G30" i="33"/>
  <c r="AE30" i="33"/>
  <c r="F26" i="35"/>
  <c r="F28" i="35" s="1"/>
  <c r="H31" i="34"/>
  <c r="Q31" i="34"/>
  <c r="AW31" i="34"/>
  <c r="AL31" i="34"/>
  <c r="AA31" i="34"/>
  <c r="W31" i="34"/>
  <c r="AN31" i="34"/>
  <c r="AG31" i="34"/>
  <c r="V31" i="34"/>
  <c r="S31" i="34"/>
  <c r="O31" i="34"/>
  <c r="AF31" i="34"/>
  <c r="AC31" i="34"/>
  <c r="R31" i="34"/>
  <c r="AX31" i="34"/>
  <c r="AR31" i="34"/>
  <c r="AI31" i="34"/>
  <c r="AB31" i="34"/>
  <c r="AE31" i="34"/>
  <c r="P31" i="34"/>
  <c r="AV31" i="34"/>
  <c r="U31" i="34"/>
  <c r="AK31" i="34"/>
  <c r="J31" i="34"/>
  <c r="Z31" i="34"/>
  <c r="AP31" i="34"/>
  <c r="S30" i="33"/>
  <c r="G25" i="33"/>
  <c r="G26" i="33" s="1"/>
  <c r="G25" i="36"/>
  <c r="G25" i="35"/>
  <c r="G25" i="34"/>
  <c r="G26" i="34" s="1"/>
  <c r="G28" i="34" s="1"/>
  <c r="F26" i="36"/>
  <c r="F28" i="36" s="1"/>
  <c r="F29" i="34"/>
  <c r="K31" i="34"/>
  <c r="AQ31" i="34"/>
  <c r="G31" i="34"/>
  <c r="AM31" i="34"/>
  <c r="X31" i="34"/>
  <c r="I31" i="34"/>
  <c r="Y31" i="34"/>
  <c r="AO31" i="34"/>
  <c r="N31" i="34"/>
  <c r="AD31" i="34"/>
  <c r="AX30" i="34"/>
  <c r="AT30" i="34"/>
  <c r="AP30" i="34"/>
  <c r="AL30" i="34"/>
  <c r="AH30" i="34"/>
  <c r="AD30" i="34"/>
  <c r="Z30" i="34"/>
  <c r="V30" i="34"/>
  <c r="R30" i="34"/>
  <c r="N30" i="34"/>
  <c r="J30" i="34"/>
  <c r="F30" i="34"/>
  <c r="F60" i="34" s="1"/>
  <c r="AV30" i="34"/>
  <c r="AJ30" i="34"/>
  <c r="AB30" i="34"/>
  <c r="T30" i="34"/>
  <c r="L30" i="34"/>
  <c r="AU30" i="34"/>
  <c r="AI30" i="34"/>
  <c r="W30" i="34"/>
  <c r="O30" i="34"/>
  <c r="G30" i="34"/>
  <c r="AW30" i="34"/>
  <c r="AS30" i="34"/>
  <c r="AO30" i="34"/>
  <c r="AK30" i="34"/>
  <c r="AG30" i="34"/>
  <c r="AC30" i="34"/>
  <c r="Y30" i="34"/>
  <c r="U30" i="34"/>
  <c r="Q30" i="34"/>
  <c r="M30" i="34"/>
  <c r="I30" i="34"/>
  <c r="AR30" i="34"/>
  <c r="AN30" i="34"/>
  <c r="AF30" i="34"/>
  <c r="X30" i="34"/>
  <c r="P30" i="34"/>
  <c r="H30" i="34"/>
  <c r="AQ30" i="34"/>
  <c r="AM30" i="34"/>
  <c r="AE30" i="34"/>
  <c r="AA30" i="34"/>
  <c r="S30" i="34"/>
  <c r="K30" i="34"/>
  <c r="AW31" i="33"/>
  <c r="AS31" i="33"/>
  <c r="AO31" i="33"/>
  <c r="AK31" i="33"/>
  <c r="AG31" i="33"/>
  <c r="AC31" i="33"/>
  <c r="Y31" i="33"/>
  <c r="U31" i="33"/>
  <c r="Q31" i="33"/>
  <c r="M31" i="33"/>
  <c r="I31" i="33"/>
  <c r="AV31" i="33"/>
  <c r="AR31" i="33"/>
  <c r="AN31" i="33"/>
  <c r="AJ31" i="33"/>
  <c r="AF31" i="33"/>
  <c r="AB31" i="33"/>
  <c r="X31" i="33"/>
  <c r="T31" i="33"/>
  <c r="P31" i="33"/>
  <c r="L31" i="33"/>
  <c r="H31" i="33"/>
  <c r="AU31" i="33"/>
  <c r="AM31" i="33"/>
  <c r="AE31" i="33"/>
  <c r="W31" i="33"/>
  <c r="O31" i="33"/>
  <c r="G31" i="33"/>
  <c r="AT31" i="33"/>
  <c r="V31" i="33"/>
  <c r="AY31" i="33"/>
  <c r="AI31" i="33"/>
  <c r="S31" i="33"/>
  <c r="AX31" i="33"/>
  <c r="AP31" i="33"/>
  <c r="AH31" i="33"/>
  <c r="Z31" i="33"/>
  <c r="R31" i="33"/>
  <c r="J31" i="33"/>
  <c r="AL31" i="33"/>
  <c r="AD31" i="33"/>
  <c r="N31" i="33"/>
  <c r="AQ31" i="33"/>
  <c r="AA31" i="33"/>
  <c r="K31" i="33"/>
  <c r="F29" i="33"/>
  <c r="Y29" i="36"/>
  <c r="I18" i="33"/>
  <c r="J13" i="33"/>
  <c r="Z29" i="35"/>
  <c r="AG29" i="35"/>
  <c r="H13" i="35"/>
  <c r="G18" i="35"/>
  <c r="E62" i="34"/>
  <c r="E63" i="34" s="1"/>
  <c r="AR29" i="35"/>
  <c r="G18" i="36"/>
  <c r="H13" i="36"/>
  <c r="E28" i="36"/>
  <c r="AA27" i="36"/>
  <c r="Z28" i="36"/>
  <c r="E28" i="35"/>
  <c r="J18" i="34" l="1"/>
  <c r="F61" i="33"/>
  <c r="G60" i="34"/>
  <c r="G26" i="35"/>
  <c r="G28" i="35" s="1"/>
  <c r="G29" i="35" s="1"/>
  <c r="G60" i="33"/>
  <c r="AP32" i="34"/>
  <c r="N32" i="34"/>
  <c r="AB32" i="34"/>
  <c r="O32" i="34"/>
  <c r="AO32" i="34"/>
  <c r="AQ32" i="34"/>
  <c r="AT32" i="34"/>
  <c r="K32" i="34"/>
  <c r="AD32" i="34"/>
  <c r="I32" i="34"/>
  <c r="AU32" i="34"/>
  <c r="Y32" i="34"/>
  <c r="G26" i="36"/>
  <c r="G28" i="36" s="1"/>
  <c r="P32" i="34"/>
  <c r="H32" i="34"/>
  <c r="H60" i="34" s="1"/>
  <c r="AY32" i="34"/>
  <c r="M32" i="34"/>
  <c r="AS32" i="34"/>
  <c r="AH32" i="34"/>
  <c r="G28" i="33"/>
  <c r="G29" i="33" s="1"/>
  <c r="AF32" i="34"/>
  <c r="AE32" i="34"/>
  <c r="X32" i="34"/>
  <c r="AA32" i="34"/>
  <c r="L32" i="34"/>
  <c r="AR32" i="34"/>
  <c r="Q32" i="34"/>
  <c r="AG32" i="34"/>
  <c r="AW32" i="34"/>
  <c r="V32" i="34"/>
  <c r="AL32" i="34"/>
  <c r="G29" i="34"/>
  <c r="H25" i="36"/>
  <c r="H25" i="35"/>
  <c r="H25" i="33"/>
  <c r="H26" i="33" s="1"/>
  <c r="H28" i="33" s="1"/>
  <c r="AV33" i="33" s="1"/>
  <c r="H25" i="34"/>
  <c r="H26" i="34" s="1"/>
  <c r="W32" i="34"/>
  <c r="S32" i="34"/>
  <c r="AJ32" i="34"/>
  <c r="AC32" i="34"/>
  <c r="R32" i="34"/>
  <c r="AX32" i="34"/>
  <c r="AV32" i="34"/>
  <c r="AM32" i="34"/>
  <c r="AN32" i="34"/>
  <c r="AI32" i="34"/>
  <c r="T32" i="34"/>
  <c r="AZ32" i="34"/>
  <c r="U32" i="34"/>
  <c r="AK32" i="34"/>
  <c r="J32" i="34"/>
  <c r="Z32" i="34"/>
  <c r="AV30" i="36"/>
  <c r="AR30" i="36"/>
  <c r="AN30" i="36"/>
  <c r="AJ30" i="36"/>
  <c r="AF30" i="36"/>
  <c r="AB30" i="36"/>
  <c r="X30" i="36"/>
  <c r="T30" i="36"/>
  <c r="P30" i="36"/>
  <c r="L30" i="36"/>
  <c r="H30" i="36"/>
  <c r="AX30" i="36"/>
  <c r="AT30" i="36"/>
  <c r="AP30" i="36"/>
  <c r="AL30" i="36"/>
  <c r="AH30" i="36"/>
  <c r="AD30" i="36"/>
  <c r="Z30" i="36"/>
  <c r="V30" i="36"/>
  <c r="R30" i="36"/>
  <c r="N30" i="36"/>
  <c r="J30" i="36"/>
  <c r="F30" i="36"/>
  <c r="F60" i="36" s="1"/>
  <c r="AW30" i="36"/>
  <c r="AS30" i="36"/>
  <c r="AO30" i="36"/>
  <c r="AK30" i="36"/>
  <c r="AG30" i="36"/>
  <c r="AC30" i="36"/>
  <c r="Y30" i="36"/>
  <c r="U30" i="36"/>
  <c r="Q30" i="36"/>
  <c r="M30" i="36"/>
  <c r="I30" i="36"/>
  <c r="AU30" i="36"/>
  <c r="AQ30" i="36"/>
  <c r="AM30" i="36"/>
  <c r="AI30" i="36"/>
  <c r="AE30" i="36"/>
  <c r="AA30" i="36"/>
  <c r="W30" i="36"/>
  <c r="S30" i="36"/>
  <c r="O30" i="36"/>
  <c r="K30" i="36"/>
  <c r="G30" i="36"/>
  <c r="E29" i="36"/>
  <c r="AW30" i="35"/>
  <c r="AS30" i="35"/>
  <c r="AO30" i="35"/>
  <c r="AK30" i="35"/>
  <c r="AG30" i="35"/>
  <c r="AC30" i="35"/>
  <c r="Y30" i="35"/>
  <c r="U30" i="35"/>
  <c r="Q30" i="35"/>
  <c r="M30" i="35"/>
  <c r="I30" i="35"/>
  <c r="AQ30" i="35"/>
  <c r="AE30" i="35"/>
  <c r="W30" i="35"/>
  <c r="O30" i="35"/>
  <c r="G30" i="35"/>
  <c r="AX30" i="35"/>
  <c r="AT30" i="35"/>
  <c r="AL30" i="35"/>
  <c r="AH30" i="35"/>
  <c r="AD30" i="35"/>
  <c r="Z30" i="35"/>
  <c r="R30" i="35"/>
  <c r="J30" i="35"/>
  <c r="AV30" i="35"/>
  <c r="AR30" i="35"/>
  <c r="AN30" i="35"/>
  <c r="AJ30" i="35"/>
  <c r="AF30" i="35"/>
  <c r="AB30" i="35"/>
  <c r="X30" i="35"/>
  <c r="T30" i="35"/>
  <c r="P30" i="35"/>
  <c r="L30" i="35"/>
  <c r="H30" i="35"/>
  <c r="AU30" i="35"/>
  <c r="AM30" i="35"/>
  <c r="AI30" i="35"/>
  <c r="AA30" i="35"/>
  <c r="S30" i="35"/>
  <c r="K30" i="35"/>
  <c r="AP30" i="35"/>
  <c r="V30" i="35"/>
  <c r="N30" i="35"/>
  <c r="F30" i="35"/>
  <c r="F60" i="35" s="1"/>
  <c r="F29" i="36"/>
  <c r="AV31" i="36"/>
  <c r="AR31" i="36"/>
  <c r="AN31" i="36"/>
  <c r="AJ31" i="36"/>
  <c r="AF31" i="36"/>
  <c r="AB31" i="36"/>
  <c r="X31" i="36"/>
  <c r="T31" i="36"/>
  <c r="P31" i="36"/>
  <c r="L31" i="36"/>
  <c r="H31" i="36"/>
  <c r="AW31" i="36"/>
  <c r="AS31" i="36"/>
  <c r="AO31" i="36"/>
  <c r="AK31" i="36"/>
  <c r="AG31" i="36"/>
  <c r="AC31" i="36"/>
  <c r="Y31" i="36"/>
  <c r="U31" i="36"/>
  <c r="Q31" i="36"/>
  <c r="M31" i="36"/>
  <c r="I31" i="36"/>
  <c r="AY31" i="36"/>
  <c r="AQ31" i="36"/>
  <c r="AI31" i="36"/>
  <c r="AA31" i="36"/>
  <c r="S31" i="36"/>
  <c r="K31" i="36"/>
  <c r="AE31" i="36"/>
  <c r="O31" i="36"/>
  <c r="AT31" i="36"/>
  <c r="AL31" i="36"/>
  <c r="AD31" i="36"/>
  <c r="V31" i="36"/>
  <c r="N31" i="36"/>
  <c r="AX31" i="36"/>
  <c r="AP31" i="36"/>
  <c r="AH31" i="36"/>
  <c r="Z31" i="36"/>
  <c r="R31" i="36"/>
  <c r="J31" i="36"/>
  <c r="AU31" i="36"/>
  <c r="AM31" i="36"/>
  <c r="W31" i="36"/>
  <c r="G31" i="36"/>
  <c r="F29" i="35"/>
  <c r="AX31" i="35"/>
  <c r="AT31" i="35"/>
  <c r="AP31" i="35"/>
  <c r="AL31" i="35"/>
  <c r="AH31" i="35"/>
  <c r="AD31" i="35"/>
  <c r="Z31" i="35"/>
  <c r="V31" i="35"/>
  <c r="R31" i="35"/>
  <c r="N31" i="35"/>
  <c r="J31" i="35"/>
  <c r="AW31" i="35"/>
  <c r="AS31" i="35"/>
  <c r="AO31" i="35"/>
  <c r="AK31" i="35"/>
  <c r="AG31" i="35"/>
  <c r="AC31" i="35"/>
  <c r="Y31" i="35"/>
  <c r="U31" i="35"/>
  <c r="Q31" i="35"/>
  <c r="M31" i="35"/>
  <c r="I31" i="35"/>
  <c r="AU31" i="35"/>
  <c r="AM31" i="35"/>
  <c r="AE31" i="35"/>
  <c r="W31" i="35"/>
  <c r="O31" i="35"/>
  <c r="G31" i="35"/>
  <c r="AR31" i="35"/>
  <c r="AJ31" i="35"/>
  <c r="AB31" i="35"/>
  <c r="T31" i="35"/>
  <c r="L31" i="35"/>
  <c r="AY31" i="35"/>
  <c r="AI31" i="35"/>
  <c r="S31" i="35"/>
  <c r="AV31" i="35"/>
  <c r="AN31" i="35"/>
  <c r="AF31" i="35"/>
  <c r="X31" i="35"/>
  <c r="P31" i="35"/>
  <c r="H31" i="35"/>
  <c r="AQ31" i="35"/>
  <c r="AA31" i="35"/>
  <c r="K31" i="35"/>
  <c r="E77" i="33"/>
  <c r="E80" i="33" s="1"/>
  <c r="E81" i="33" s="1"/>
  <c r="H18" i="36"/>
  <c r="H26" i="36" s="1"/>
  <c r="I13" i="36"/>
  <c r="H18" i="35"/>
  <c r="I13" i="35"/>
  <c r="E62" i="35"/>
  <c r="E63" i="35" s="1"/>
  <c r="E29" i="35"/>
  <c r="AB27" i="36"/>
  <c r="AA28" i="36"/>
  <c r="E62" i="36"/>
  <c r="E63" i="36" s="1"/>
  <c r="K13" i="33"/>
  <c r="J18" i="33"/>
  <c r="L13" i="34"/>
  <c r="L18" i="34" s="1"/>
  <c r="K18" i="34"/>
  <c r="E64" i="34"/>
  <c r="F61" i="34"/>
  <c r="Z29" i="36"/>
  <c r="F62" i="33"/>
  <c r="D10" i="29"/>
  <c r="C29" i="29" s="1"/>
  <c r="D9" i="29"/>
  <c r="C28" i="29" s="1"/>
  <c r="AW33" i="33" l="1"/>
  <c r="AH33" i="33"/>
  <c r="W33" i="33"/>
  <c r="AB33" i="33"/>
  <c r="S33" i="33"/>
  <c r="Q33" i="33"/>
  <c r="AQ33" i="33"/>
  <c r="AS33" i="33"/>
  <c r="AZ33" i="33"/>
  <c r="AU33" i="33"/>
  <c r="L33" i="33"/>
  <c r="AG33" i="33"/>
  <c r="G29" i="36"/>
  <c r="AI33" i="33"/>
  <c r="AP33" i="33"/>
  <c r="V33" i="33"/>
  <c r="P33" i="33"/>
  <c r="AY33" i="33"/>
  <c r="AK33" i="33"/>
  <c r="H29" i="33"/>
  <c r="N33" i="33"/>
  <c r="R33" i="33"/>
  <c r="K33" i="33"/>
  <c r="AL33" i="33"/>
  <c r="AM33" i="33"/>
  <c r="T33" i="33"/>
  <c r="AJ33" i="33"/>
  <c r="I33" i="33"/>
  <c r="Y33" i="33"/>
  <c r="AO33" i="33"/>
  <c r="AR33" i="33"/>
  <c r="AO32" i="33"/>
  <c r="Y32" i="33"/>
  <c r="I32" i="33"/>
  <c r="AN32" i="33"/>
  <c r="X32" i="33"/>
  <c r="H32" i="33"/>
  <c r="H60" i="33" s="1"/>
  <c r="AA32" i="33"/>
  <c r="AH32" i="33"/>
  <c r="AT32" i="33"/>
  <c r="N32" i="33"/>
  <c r="AU32" i="33"/>
  <c r="AW32" i="33"/>
  <c r="Q32" i="33"/>
  <c r="AF32" i="33"/>
  <c r="P32" i="33"/>
  <c r="K32" i="33"/>
  <c r="AD32" i="33"/>
  <c r="M32" i="33"/>
  <c r="AB32" i="33"/>
  <c r="AI32" i="33"/>
  <c r="W32" i="33"/>
  <c r="J32" i="33"/>
  <c r="AK32" i="33"/>
  <c r="U32" i="33"/>
  <c r="AZ32" i="33"/>
  <c r="AJ32" i="33"/>
  <c r="T32" i="33"/>
  <c r="AY32" i="33"/>
  <c r="S32" i="33"/>
  <c r="R32" i="33"/>
  <c r="AL32" i="33"/>
  <c r="AP32" i="33"/>
  <c r="AE32" i="33"/>
  <c r="AG32" i="33"/>
  <c r="AV32" i="33"/>
  <c r="AQ32" i="33"/>
  <c r="AM32" i="33"/>
  <c r="Z32" i="33"/>
  <c r="O32" i="33"/>
  <c r="AS32" i="33"/>
  <c r="AC32" i="33"/>
  <c r="AR32" i="33"/>
  <c r="L32" i="33"/>
  <c r="AX32" i="33"/>
  <c r="V32" i="33"/>
  <c r="J33" i="33"/>
  <c r="AE33" i="33"/>
  <c r="AF33" i="33"/>
  <c r="U33" i="33"/>
  <c r="BA33" i="33"/>
  <c r="H26" i="35"/>
  <c r="H28" i="35" s="1"/>
  <c r="AD33" i="33"/>
  <c r="Z33" i="33"/>
  <c r="AA33" i="33"/>
  <c r="O33" i="33"/>
  <c r="AX33" i="33"/>
  <c r="X33" i="33"/>
  <c r="AN33" i="33"/>
  <c r="M33" i="33"/>
  <c r="AC33" i="33"/>
  <c r="AT33" i="33"/>
  <c r="H28" i="34"/>
  <c r="I25" i="35"/>
  <c r="I25" i="33"/>
  <c r="I26" i="33" s="1"/>
  <c r="I28" i="33" s="1"/>
  <c r="AZ34" i="33" s="1"/>
  <c r="I25" i="36"/>
  <c r="I25" i="34"/>
  <c r="I26" i="34" s="1"/>
  <c r="AZ32" i="36"/>
  <c r="AV32" i="36"/>
  <c r="AR32" i="36"/>
  <c r="AN32" i="36"/>
  <c r="AJ32" i="36"/>
  <c r="AF32" i="36"/>
  <c r="AB32" i="36"/>
  <c r="X32" i="36"/>
  <c r="T32" i="36"/>
  <c r="P32" i="36"/>
  <c r="L32" i="36"/>
  <c r="H32" i="36"/>
  <c r="AW32" i="36"/>
  <c r="AS32" i="36"/>
  <c r="AO32" i="36"/>
  <c r="AK32" i="36"/>
  <c r="AG32" i="36"/>
  <c r="AC32" i="36"/>
  <c r="Y32" i="36"/>
  <c r="U32" i="36"/>
  <c r="Q32" i="36"/>
  <c r="M32" i="36"/>
  <c r="I32" i="36"/>
  <c r="AU32" i="36"/>
  <c r="AM32" i="36"/>
  <c r="AE32" i="36"/>
  <c r="W32" i="36"/>
  <c r="O32" i="36"/>
  <c r="AQ32" i="36"/>
  <c r="AA32" i="36"/>
  <c r="K32" i="36"/>
  <c r="AX32" i="36"/>
  <c r="AP32" i="36"/>
  <c r="AH32" i="36"/>
  <c r="Z32" i="36"/>
  <c r="R32" i="36"/>
  <c r="J32" i="36"/>
  <c r="AT32" i="36"/>
  <c r="AL32" i="36"/>
  <c r="AD32" i="36"/>
  <c r="V32" i="36"/>
  <c r="N32" i="36"/>
  <c r="AY32" i="36"/>
  <c r="AI32" i="36"/>
  <c r="S32" i="36"/>
  <c r="AX32" i="35"/>
  <c r="AT32" i="35"/>
  <c r="AP32" i="35"/>
  <c r="AL32" i="35"/>
  <c r="AH32" i="35"/>
  <c r="AD32" i="35"/>
  <c r="Z32" i="35"/>
  <c r="V32" i="35"/>
  <c r="R32" i="35"/>
  <c r="N32" i="35"/>
  <c r="J32" i="35"/>
  <c r="AW32" i="35"/>
  <c r="AS32" i="35"/>
  <c r="AO32" i="35"/>
  <c r="AK32" i="35"/>
  <c r="AG32" i="35"/>
  <c r="AC32" i="35"/>
  <c r="Y32" i="35"/>
  <c r="U32" i="35"/>
  <c r="Q32" i="35"/>
  <c r="M32" i="35"/>
  <c r="I32" i="35"/>
  <c r="AY32" i="35"/>
  <c r="AQ32" i="35"/>
  <c r="AI32" i="35"/>
  <c r="AA32" i="35"/>
  <c r="S32" i="35"/>
  <c r="K32" i="35"/>
  <c r="AV32" i="35"/>
  <c r="AN32" i="35"/>
  <c r="AF32" i="35"/>
  <c r="X32" i="35"/>
  <c r="P32" i="35"/>
  <c r="H32" i="35"/>
  <c r="H60" i="35" s="1"/>
  <c r="AM32" i="35"/>
  <c r="W32" i="35"/>
  <c r="AZ32" i="35"/>
  <c r="AR32" i="35"/>
  <c r="AJ32" i="35"/>
  <c r="AB32" i="35"/>
  <c r="T32" i="35"/>
  <c r="L32" i="35"/>
  <c r="AU32" i="35"/>
  <c r="AE32" i="35"/>
  <c r="O32" i="35"/>
  <c r="E77" i="34"/>
  <c r="E80" i="34" s="1"/>
  <c r="E81" i="34" s="1"/>
  <c r="G61" i="33"/>
  <c r="G62" i="33" s="1"/>
  <c r="H61" i="33" s="1"/>
  <c r="F63" i="33"/>
  <c r="F64" i="33" s="1"/>
  <c r="AN34" i="33"/>
  <c r="AA29" i="36"/>
  <c r="K18" i="33"/>
  <c r="L13" i="33"/>
  <c r="L18" i="33" s="1"/>
  <c r="G60" i="36"/>
  <c r="E64" i="36"/>
  <c r="F61" i="36"/>
  <c r="G60" i="35"/>
  <c r="F61" i="35"/>
  <c r="F62" i="35" s="1"/>
  <c r="AC27" i="36"/>
  <c r="AB28" i="36"/>
  <c r="I18" i="35"/>
  <c r="J13" i="35"/>
  <c r="J13" i="36"/>
  <c r="I18" i="36"/>
  <c r="F62" i="34"/>
  <c r="H60" i="36"/>
  <c r="E64" i="35"/>
  <c r="H28" i="36"/>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V34" i="33" l="1"/>
  <c r="AQ34" i="33"/>
  <c r="X34" i="33"/>
  <c r="I60" i="33"/>
  <c r="AP34" i="33"/>
  <c r="U34" i="33"/>
  <c r="I26" i="36"/>
  <c r="I28" i="36" s="1"/>
  <c r="W34" i="33"/>
  <c r="AK34" i="33"/>
  <c r="AT34" i="33"/>
  <c r="J34" i="33"/>
  <c r="J60" i="33" s="1"/>
  <c r="BA34" i="33"/>
  <c r="AD34" i="33"/>
  <c r="AE34" i="33"/>
  <c r="AX34" i="33"/>
  <c r="I29" i="33"/>
  <c r="K34" i="33"/>
  <c r="S34" i="33"/>
  <c r="BB34" i="33"/>
  <c r="AM34" i="33"/>
  <c r="Z34" i="33"/>
  <c r="M34" i="33"/>
  <c r="AC34" i="33"/>
  <c r="AS34" i="33"/>
  <c r="P34" i="33"/>
  <c r="AF34" i="33"/>
  <c r="AV34" i="33"/>
  <c r="I28" i="34"/>
  <c r="I29" i="34" s="1"/>
  <c r="J25" i="34"/>
  <c r="J26" i="34" s="1"/>
  <c r="J28" i="34" s="1"/>
  <c r="J25" i="33"/>
  <c r="J26" i="33" s="1"/>
  <c r="J28" i="33" s="1"/>
  <c r="J29" i="33" s="1"/>
  <c r="J25" i="35"/>
  <c r="J25" i="36"/>
  <c r="AV33" i="34"/>
  <c r="AP33" i="34"/>
  <c r="Z33" i="34"/>
  <c r="J33" i="34"/>
  <c r="AK33" i="34"/>
  <c r="U33" i="34"/>
  <c r="AX33" i="34"/>
  <c r="P33" i="34"/>
  <c r="W33" i="34"/>
  <c r="L33" i="34"/>
  <c r="S33" i="34"/>
  <c r="AW33" i="34"/>
  <c r="R33" i="34"/>
  <c r="AC33" i="34"/>
  <c r="AF33" i="34"/>
  <c r="AI33" i="34"/>
  <c r="AT33" i="34"/>
  <c r="N33" i="34"/>
  <c r="Y33" i="34"/>
  <c r="AE33" i="34"/>
  <c r="AA33" i="34"/>
  <c r="BA33" i="34"/>
  <c r="AL33" i="34"/>
  <c r="V33" i="34"/>
  <c r="AY33" i="34"/>
  <c r="AG33" i="34"/>
  <c r="Q33" i="34"/>
  <c r="AN33" i="34"/>
  <c r="AU33" i="34"/>
  <c r="O33" i="34"/>
  <c r="AQ33" i="34"/>
  <c r="K33" i="34"/>
  <c r="AH33" i="34"/>
  <c r="AS33" i="34"/>
  <c r="M33" i="34"/>
  <c r="AM33" i="34"/>
  <c r="AR33" i="34"/>
  <c r="AJ33" i="34"/>
  <c r="AZ33" i="34"/>
  <c r="AD33" i="34"/>
  <c r="AO33" i="34"/>
  <c r="I33" i="34"/>
  <c r="I60" i="34" s="1"/>
  <c r="X33" i="34"/>
  <c r="AB33" i="34"/>
  <c r="T33" i="34"/>
  <c r="AI34" i="33"/>
  <c r="AL34" i="33"/>
  <c r="R34" i="33"/>
  <c r="Y34" i="33"/>
  <c r="AO34" i="33"/>
  <c r="L34" i="33"/>
  <c r="AB34" i="33"/>
  <c r="AR34" i="33"/>
  <c r="I26" i="35"/>
  <c r="I28" i="35" s="1"/>
  <c r="N34" i="33"/>
  <c r="AA34" i="33"/>
  <c r="AY34" i="33"/>
  <c r="O34" i="33"/>
  <c r="AU34" i="33"/>
  <c r="AH34" i="33"/>
  <c r="Q34" i="33"/>
  <c r="AG34" i="33"/>
  <c r="AW34" i="33"/>
  <c r="T34" i="33"/>
  <c r="AJ34" i="33"/>
  <c r="H29" i="34"/>
  <c r="H29" i="36"/>
  <c r="AZ33" i="36"/>
  <c r="AY33" i="36"/>
  <c r="AU33" i="36"/>
  <c r="AQ33" i="36"/>
  <c r="AM33" i="36"/>
  <c r="BA33" i="36"/>
  <c r="AT33" i="36"/>
  <c r="AO33" i="36"/>
  <c r="AJ33" i="36"/>
  <c r="AF33" i="36"/>
  <c r="AB33" i="36"/>
  <c r="X33" i="36"/>
  <c r="T33" i="36"/>
  <c r="P33" i="36"/>
  <c r="L33" i="36"/>
  <c r="AV33" i="36"/>
  <c r="AP33" i="36"/>
  <c r="AK33" i="36"/>
  <c r="AG33" i="36"/>
  <c r="AC33" i="36"/>
  <c r="Y33" i="36"/>
  <c r="U33" i="36"/>
  <c r="Q33" i="36"/>
  <c r="M33" i="36"/>
  <c r="I33" i="36"/>
  <c r="I60" i="36" s="1"/>
  <c r="AS33" i="36"/>
  <c r="AI33" i="36"/>
  <c r="AA33" i="36"/>
  <c r="S33" i="36"/>
  <c r="K33" i="36"/>
  <c r="AN33" i="36"/>
  <c r="W33" i="36"/>
  <c r="O33" i="36"/>
  <c r="AW33" i="36"/>
  <c r="AL33" i="36"/>
  <c r="AD33" i="36"/>
  <c r="V33" i="36"/>
  <c r="N33" i="36"/>
  <c r="AR33" i="36"/>
  <c r="AH33" i="36"/>
  <c r="Z33" i="36"/>
  <c r="R33" i="36"/>
  <c r="J33" i="36"/>
  <c r="AX33" i="36"/>
  <c r="AE33" i="36"/>
  <c r="E77" i="36"/>
  <c r="E80" i="36" s="1"/>
  <c r="E81" i="36" s="1"/>
  <c r="AZ33" i="35"/>
  <c r="AV33" i="35"/>
  <c r="BA33" i="35"/>
  <c r="AW33" i="35"/>
  <c r="AT33" i="35"/>
  <c r="AP33" i="35"/>
  <c r="AL33" i="35"/>
  <c r="AH33" i="35"/>
  <c r="AD33" i="35"/>
  <c r="Z33" i="35"/>
  <c r="V33" i="35"/>
  <c r="R33" i="35"/>
  <c r="N33" i="35"/>
  <c r="J33" i="35"/>
  <c r="AY33" i="35"/>
  <c r="AS33" i="35"/>
  <c r="AO33" i="35"/>
  <c r="AK33" i="35"/>
  <c r="AG33" i="35"/>
  <c r="AC33" i="35"/>
  <c r="Y33" i="35"/>
  <c r="U33" i="35"/>
  <c r="Q33" i="35"/>
  <c r="M33" i="35"/>
  <c r="I33" i="35"/>
  <c r="I60" i="35" s="1"/>
  <c r="AU33" i="35"/>
  <c r="AM33" i="35"/>
  <c r="AE33" i="35"/>
  <c r="W33" i="35"/>
  <c r="O33" i="35"/>
  <c r="AR33" i="35"/>
  <c r="AJ33" i="35"/>
  <c r="AB33" i="35"/>
  <c r="T33" i="35"/>
  <c r="L33" i="35"/>
  <c r="AQ33" i="35"/>
  <c r="AA33" i="35"/>
  <c r="K33" i="35"/>
  <c r="AX33" i="35"/>
  <c r="AN33" i="35"/>
  <c r="AF33" i="35"/>
  <c r="X33" i="35"/>
  <c r="P33" i="35"/>
  <c r="AI33" i="35"/>
  <c r="S33" i="35"/>
  <c r="G61" i="35"/>
  <c r="F63" i="35"/>
  <c r="F64" i="35" s="1"/>
  <c r="H29" i="35"/>
  <c r="E77" i="35"/>
  <c r="E80" i="35" s="1"/>
  <c r="E81" i="35" s="1"/>
  <c r="G61" i="34"/>
  <c r="G62" i="34" s="1"/>
  <c r="H61" i="34" s="1"/>
  <c r="F63" i="34"/>
  <c r="F64" i="34" s="1"/>
  <c r="AF35" i="33"/>
  <c r="BA35" i="33"/>
  <c r="M35" i="33"/>
  <c r="N35" i="33"/>
  <c r="AX35" i="33"/>
  <c r="W35" i="33"/>
  <c r="F77" i="33"/>
  <c r="F80" i="33" s="1"/>
  <c r="F81" i="33" s="1"/>
  <c r="G63" i="33"/>
  <c r="G64" i="33" s="1"/>
  <c r="H62" i="33"/>
  <c r="I61" i="33" s="1"/>
  <c r="J18" i="35"/>
  <c r="K13" i="35"/>
  <c r="AD27" i="36"/>
  <c r="AC28" i="36"/>
  <c r="AB29" i="36"/>
  <c r="K13" i="36"/>
  <c r="J18" i="36"/>
  <c r="F62" i="36"/>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35" i="33" l="1"/>
  <c r="AS35" i="33"/>
  <c r="Z35" i="33"/>
  <c r="U35" i="33"/>
  <c r="AN35" i="33"/>
  <c r="AU35" i="33"/>
  <c r="AA35" i="33"/>
  <c r="AT35" i="33"/>
  <c r="AK35" i="33"/>
  <c r="X35" i="33"/>
  <c r="O35" i="33"/>
  <c r="K35" i="33"/>
  <c r="K60" i="33" s="1"/>
  <c r="AD35" i="33"/>
  <c r="AC35" i="33"/>
  <c r="P35" i="33"/>
  <c r="AV35" i="33"/>
  <c r="BC35" i="33"/>
  <c r="R35" i="33"/>
  <c r="AP35" i="33"/>
  <c r="AI35" i="33"/>
  <c r="V35" i="33"/>
  <c r="BB35" i="33"/>
  <c r="Y35" i="33"/>
  <c r="AO35" i="33"/>
  <c r="L35" i="33"/>
  <c r="AB35" i="33"/>
  <c r="AR35" i="33"/>
  <c r="AH35" i="33"/>
  <c r="AE35" i="33"/>
  <c r="AM35" i="33"/>
  <c r="S35" i="33"/>
  <c r="AY35" i="33"/>
  <c r="AL35" i="33"/>
  <c r="Q35" i="33"/>
  <c r="AG35" i="33"/>
  <c r="AW35" i="33"/>
  <c r="T35" i="33"/>
  <c r="AJ35" i="33"/>
  <c r="AZ35" i="33"/>
  <c r="J26" i="36"/>
  <c r="J28" i="36" s="1"/>
  <c r="K25" i="33"/>
  <c r="K26" i="33" s="1"/>
  <c r="K28" i="33" s="1"/>
  <c r="K29" i="33" s="1"/>
  <c r="K25" i="34"/>
  <c r="K26" i="34" s="1"/>
  <c r="K28" i="34" s="1"/>
  <c r="K25" i="36"/>
  <c r="K25" i="35"/>
  <c r="AR34" i="34"/>
  <c r="AB34" i="34"/>
  <c r="L34" i="34"/>
  <c r="AO34" i="34"/>
  <c r="Y34" i="34"/>
  <c r="AX34" i="34"/>
  <c r="R34" i="34"/>
  <c r="AE34" i="34"/>
  <c r="AL34" i="34"/>
  <c r="S34" i="34"/>
  <c r="K34" i="34"/>
  <c r="AZ34" i="34"/>
  <c r="T34" i="34"/>
  <c r="AG34" i="34"/>
  <c r="AH34" i="34"/>
  <c r="O34" i="34"/>
  <c r="AQ34" i="34"/>
  <c r="AV34" i="34"/>
  <c r="AF34" i="34"/>
  <c r="AS34" i="34"/>
  <c r="M34" i="34"/>
  <c r="AM34" i="34"/>
  <c r="AI34" i="34"/>
  <c r="AN34" i="34"/>
  <c r="X34" i="34"/>
  <c r="BA34" i="34"/>
  <c r="AK34" i="34"/>
  <c r="U34" i="34"/>
  <c r="AP34" i="34"/>
  <c r="J34" i="34"/>
  <c r="J60" i="34" s="1"/>
  <c r="W34" i="34"/>
  <c r="V34" i="34"/>
  <c r="AD34" i="34"/>
  <c r="AT34" i="34"/>
  <c r="AJ34" i="34"/>
  <c r="AW34" i="34"/>
  <c r="Q34" i="34"/>
  <c r="AU34" i="34"/>
  <c r="AY34" i="34"/>
  <c r="N34" i="34"/>
  <c r="P34" i="34"/>
  <c r="AC34" i="34"/>
  <c r="Z34" i="34"/>
  <c r="BB34" i="34"/>
  <c r="AA34" i="34"/>
  <c r="J26" i="35"/>
  <c r="J28" i="35" s="1"/>
  <c r="J29" i="34"/>
  <c r="AZ35" i="34"/>
  <c r="AJ35" i="34"/>
  <c r="T35" i="34"/>
  <c r="AW35" i="34"/>
  <c r="AG35" i="34"/>
  <c r="Q35" i="34"/>
  <c r="AL35" i="34"/>
  <c r="AY35" i="34"/>
  <c r="S35" i="34"/>
  <c r="BC35" i="34"/>
  <c r="R35" i="34"/>
  <c r="AH35" i="34"/>
  <c r="AR35" i="34"/>
  <c r="L35" i="34"/>
  <c r="Y35" i="34"/>
  <c r="V35" i="34"/>
  <c r="AP35" i="34"/>
  <c r="AE35" i="34"/>
  <c r="X35" i="34"/>
  <c r="AK35" i="34"/>
  <c r="AT35" i="34"/>
  <c r="N35" i="34"/>
  <c r="Z35" i="34"/>
  <c r="O35" i="34"/>
  <c r="AV35" i="34"/>
  <c r="AF35" i="34"/>
  <c r="P35" i="34"/>
  <c r="AS35" i="34"/>
  <c r="AC35" i="34"/>
  <c r="M35" i="34"/>
  <c r="AD35" i="34"/>
  <c r="AQ35" i="34"/>
  <c r="K35" i="34"/>
  <c r="AM35" i="34"/>
  <c r="AU35" i="34"/>
  <c r="AB35" i="34"/>
  <c r="AO35" i="34"/>
  <c r="BB35" i="34"/>
  <c r="AI35" i="34"/>
  <c r="W35" i="34"/>
  <c r="AN35" i="34"/>
  <c r="BA35" i="34"/>
  <c r="U35" i="34"/>
  <c r="AA35" i="34"/>
  <c r="AX35" i="34"/>
  <c r="H63" i="33"/>
  <c r="H64" i="33" s="1"/>
  <c r="AZ34" i="36"/>
  <c r="AV34" i="36"/>
  <c r="AR34" i="36"/>
  <c r="AN34" i="36"/>
  <c r="AJ34" i="36"/>
  <c r="AF34" i="36"/>
  <c r="AB34" i="36"/>
  <c r="X34" i="36"/>
  <c r="T34" i="36"/>
  <c r="P34" i="36"/>
  <c r="L34" i="36"/>
  <c r="AY34" i="36"/>
  <c r="AU34" i="36"/>
  <c r="AQ34" i="36"/>
  <c r="AM34" i="36"/>
  <c r="AI34" i="36"/>
  <c r="AE34" i="36"/>
  <c r="AA34" i="36"/>
  <c r="W34" i="36"/>
  <c r="S34" i="36"/>
  <c r="O34" i="36"/>
  <c r="K34" i="36"/>
  <c r="AW34" i="36"/>
  <c r="AO34" i="36"/>
  <c r="AG34" i="36"/>
  <c r="Y34" i="36"/>
  <c r="Q34" i="36"/>
  <c r="AX34" i="36"/>
  <c r="AP34" i="36"/>
  <c r="AH34" i="36"/>
  <c r="Z34" i="36"/>
  <c r="R34" i="36"/>
  <c r="J34" i="36"/>
  <c r="J60" i="36" s="1"/>
  <c r="AT34" i="36"/>
  <c r="AD34" i="36"/>
  <c r="N34" i="36"/>
  <c r="BB34" i="36"/>
  <c r="V34" i="36"/>
  <c r="BA34" i="36"/>
  <c r="AK34" i="36"/>
  <c r="U34" i="36"/>
  <c r="AS34" i="36"/>
  <c r="AC34" i="36"/>
  <c r="M34" i="36"/>
  <c r="AL34" i="36"/>
  <c r="G61" i="36"/>
  <c r="G62" i="36" s="1"/>
  <c r="H61" i="36" s="1"/>
  <c r="F63" i="36"/>
  <c r="F64" i="36" s="1"/>
  <c r="I29" i="36"/>
  <c r="F77" i="35"/>
  <c r="F80" i="35" s="1"/>
  <c r="F81" i="35" s="1"/>
  <c r="I29" i="35"/>
  <c r="AZ34" i="35"/>
  <c r="AV34" i="35"/>
  <c r="AR34" i="35"/>
  <c r="AN34" i="35"/>
  <c r="AJ34" i="35"/>
  <c r="AF34" i="35"/>
  <c r="AB34" i="35"/>
  <c r="X34" i="35"/>
  <c r="T34" i="35"/>
  <c r="P34" i="35"/>
  <c r="L34" i="35"/>
  <c r="BA34" i="35"/>
  <c r="AW34" i="35"/>
  <c r="AS34" i="35"/>
  <c r="AO34" i="35"/>
  <c r="AK34" i="35"/>
  <c r="AG34" i="35"/>
  <c r="AC34" i="35"/>
  <c r="Y34" i="35"/>
  <c r="U34" i="35"/>
  <c r="Q34" i="35"/>
  <c r="M34" i="35"/>
  <c r="AX34" i="35"/>
  <c r="AP34" i="35"/>
  <c r="AH34" i="35"/>
  <c r="Z34" i="35"/>
  <c r="R34" i="35"/>
  <c r="J34" i="35"/>
  <c r="J60" i="35" s="1"/>
  <c r="AU34" i="35"/>
  <c r="AM34" i="35"/>
  <c r="AE34" i="35"/>
  <c r="W34" i="35"/>
  <c r="O34" i="35"/>
  <c r="AY34" i="35"/>
  <c r="AI34" i="35"/>
  <c r="S34" i="35"/>
  <c r="AT34" i="35"/>
  <c r="AD34" i="35"/>
  <c r="N34" i="35"/>
  <c r="AA34" i="35"/>
  <c r="BB34" i="35"/>
  <c r="AL34" i="35"/>
  <c r="V34" i="35"/>
  <c r="AQ34" i="35"/>
  <c r="K34" i="35"/>
  <c r="G62" i="35"/>
  <c r="H61" i="35" s="1"/>
  <c r="F77" i="34"/>
  <c r="F80" i="34" s="1"/>
  <c r="F81" i="34" s="1"/>
  <c r="G63" i="34"/>
  <c r="G64" i="34" s="1"/>
  <c r="G77" i="33"/>
  <c r="G80" i="33" s="1"/>
  <c r="G81" i="33" s="1"/>
  <c r="I62" i="33"/>
  <c r="J61" i="33" s="1"/>
  <c r="AC29" i="36"/>
  <c r="H62" i="34"/>
  <c r="I61" i="34" s="1"/>
  <c r="AE27" i="36"/>
  <c r="AD28" i="36"/>
  <c r="K18" i="36"/>
  <c r="L13" i="36"/>
  <c r="L18" i="36" s="1"/>
  <c r="L13" i="35"/>
  <c r="L18" i="35" s="1"/>
  <c r="K18" i="35"/>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K26" i="35" l="1"/>
  <c r="K26" i="36"/>
  <c r="AC36" i="33"/>
  <c r="K60" i="34"/>
  <c r="BB36" i="33"/>
  <c r="AF36" i="33"/>
  <c r="AT36" i="33"/>
  <c r="AV36" i="33"/>
  <c r="M36" i="33"/>
  <c r="G63" i="35"/>
  <c r="G64" i="35" s="1"/>
  <c r="AM36" i="33"/>
  <c r="AS36" i="33"/>
  <c r="AQ36" i="33"/>
  <c r="Z36" i="33"/>
  <c r="P36" i="33"/>
  <c r="S36" i="33"/>
  <c r="AA36" i="33"/>
  <c r="AU36" i="33"/>
  <c r="Q36" i="33"/>
  <c r="AW36" i="33"/>
  <c r="AJ36" i="33"/>
  <c r="L25" i="36"/>
  <c r="L26" i="36" s="1"/>
  <c r="L28" i="36" s="1"/>
  <c r="L25" i="34"/>
  <c r="L26" i="34" s="1"/>
  <c r="L25" i="33"/>
  <c r="L26" i="33" s="1"/>
  <c r="L25" i="35"/>
  <c r="L26" i="35" s="1"/>
  <c r="L28" i="35" s="1"/>
  <c r="V36" i="33"/>
  <c r="AI36" i="33"/>
  <c r="N36" i="33"/>
  <c r="W36" i="33"/>
  <c r="BC36" i="33"/>
  <c r="AP36" i="33"/>
  <c r="U36" i="33"/>
  <c r="AK36" i="33"/>
  <c r="BA36" i="33"/>
  <c r="X36" i="33"/>
  <c r="AN36" i="33"/>
  <c r="BD36" i="33"/>
  <c r="O36" i="33"/>
  <c r="AH36" i="33"/>
  <c r="AG36" i="33"/>
  <c r="T36" i="33"/>
  <c r="AZ36" i="33"/>
  <c r="AL36" i="33"/>
  <c r="AY36" i="33"/>
  <c r="AD36" i="33"/>
  <c r="AE36" i="33"/>
  <c r="R36" i="33"/>
  <c r="AX36" i="33"/>
  <c r="Y36" i="33"/>
  <c r="AO36" i="33"/>
  <c r="L36" i="33"/>
  <c r="L60" i="33" s="1"/>
  <c r="AB36" i="33"/>
  <c r="AR36" i="33"/>
  <c r="K29" i="34"/>
  <c r="AR36" i="34"/>
  <c r="AB36" i="34"/>
  <c r="L36" i="34"/>
  <c r="L60" i="34" s="1"/>
  <c r="AO36" i="34"/>
  <c r="Y36" i="34"/>
  <c r="AX36" i="34"/>
  <c r="R36" i="34"/>
  <c r="AE36" i="34"/>
  <c r="AD36" i="34"/>
  <c r="BB36" i="34"/>
  <c r="AL36" i="34"/>
  <c r="AH36" i="34"/>
  <c r="AQ36" i="34"/>
  <c r="AV36" i="34"/>
  <c r="AF36" i="34"/>
  <c r="P36" i="34"/>
  <c r="AS36" i="34"/>
  <c r="AC36" i="34"/>
  <c r="M36" i="34"/>
  <c r="AM36" i="34"/>
  <c r="AT36" i="34"/>
  <c r="S36" i="34"/>
  <c r="BD36" i="34"/>
  <c r="AN36" i="34"/>
  <c r="X36" i="34"/>
  <c r="BA36" i="34"/>
  <c r="AK36" i="34"/>
  <c r="U36" i="34"/>
  <c r="AP36" i="34"/>
  <c r="BC36" i="34"/>
  <c r="W36" i="34"/>
  <c r="N36" i="34"/>
  <c r="AY36" i="34"/>
  <c r="V36" i="34"/>
  <c r="AZ36" i="34"/>
  <c r="AJ36" i="34"/>
  <c r="T36" i="34"/>
  <c r="AW36" i="34"/>
  <c r="AG36" i="34"/>
  <c r="Q36" i="34"/>
  <c r="AU36" i="34"/>
  <c r="O36" i="34"/>
  <c r="AI36" i="34"/>
  <c r="Z36" i="34"/>
  <c r="AA36" i="34"/>
  <c r="F77" i="36"/>
  <c r="F80" i="36" s="1"/>
  <c r="F81" i="36" s="1"/>
  <c r="J29" i="36"/>
  <c r="AZ35" i="36"/>
  <c r="AV35" i="36"/>
  <c r="AR35" i="36"/>
  <c r="AN35" i="36"/>
  <c r="AJ35" i="36"/>
  <c r="AF35" i="36"/>
  <c r="AB35" i="36"/>
  <c r="X35" i="36"/>
  <c r="T35" i="36"/>
  <c r="P35" i="36"/>
  <c r="L35" i="36"/>
  <c r="BC35" i="36"/>
  <c r="AY35" i="36"/>
  <c r="AU35" i="36"/>
  <c r="AQ35" i="36"/>
  <c r="AM35" i="36"/>
  <c r="AI35" i="36"/>
  <c r="AE35" i="36"/>
  <c r="AA35" i="36"/>
  <c r="W35" i="36"/>
  <c r="S35" i="36"/>
  <c r="O35" i="36"/>
  <c r="K35" i="36"/>
  <c r="K60" i="36" s="1"/>
  <c r="BA35" i="36"/>
  <c r="AS35" i="36"/>
  <c r="AK35" i="36"/>
  <c r="AC35" i="36"/>
  <c r="U35" i="36"/>
  <c r="M35" i="36"/>
  <c r="BB35" i="36"/>
  <c r="AT35" i="36"/>
  <c r="AL35" i="36"/>
  <c r="AD35" i="36"/>
  <c r="V35" i="36"/>
  <c r="N35" i="36"/>
  <c r="AX35" i="36"/>
  <c r="AH35" i="36"/>
  <c r="R35" i="36"/>
  <c r="AP35" i="36"/>
  <c r="AO35" i="36"/>
  <c r="Y35" i="36"/>
  <c r="AW35" i="36"/>
  <c r="AG35" i="36"/>
  <c r="Q35" i="36"/>
  <c r="Z35" i="36"/>
  <c r="G63" i="36"/>
  <c r="G64" i="36" s="1"/>
  <c r="J29" i="35"/>
  <c r="AZ35" i="35"/>
  <c r="AV35" i="35"/>
  <c r="AR35" i="35"/>
  <c r="AN35" i="35"/>
  <c r="AJ35" i="35"/>
  <c r="AF35" i="35"/>
  <c r="AB35" i="35"/>
  <c r="X35" i="35"/>
  <c r="T35" i="35"/>
  <c r="P35" i="35"/>
  <c r="L35" i="35"/>
  <c r="BA35" i="35"/>
  <c r="AW35" i="35"/>
  <c r="AS35" i="35"/>
  <c r="AO35" i="35"/>
  <c r="AK35" i="35"/>
  <c r="AG35" i="35"/>
  <c r="AC35" i="35"/>
  <c r="Y35" i="35"/>
  <c r="U35" i="35"/>
  <c r="Q35" i="35"/>
  <c r="M35" i="35"/>
  <c r="BB35" i="35"/>
  <c r="AT35" i="35"/>
  <c r="AL35" i="35"/>
  <c r="AD35" i="35"/>
  <c r="V35" i="35"/>
  <c r="N35" i="35"/>
  <c r="AY35" i="35"/>
  <c r="AQ35" i="35"/>
  <c r="AI35" i="35"/>
  <c r="AA35" i="35"/>
  <c r="S35" i="35"/>
  <c r="K35" i="35"/>
  <c r="K60" i="35" s="1"/>
  <c r="BC35" i="35"/>
  <c r="AM35" i="35"/>
  <c r="W35" i="35"/>
  <c r="AX35" i="35"/>
  <c r="AH35" i="35"/>
  <c r="R35" i="35"/>
  <c r="AU35" i="35"/>
  <c r="O35" i="35"/>
  <c r="AP35" i="35"/>
  <c r="Z35" i="35"/>
  <c r="AE35" i="35"/>
  <c r="G77" i="35"/>
  <c r="G80" i="35" s="1"/>
  <c r="G81" i="35" s="1"/>
  <c r="H62" i="35"/>
  <c r="I61" i="35" s="1"/>
  <c r="G77" i="34"/>
  <c r="G80" i="34" s="1"/>
  <c r="G81" i="34" s="1"/>
  <c r="H63" i="34"/>
  <c r="H64" i="34" s="1"/>
  <c r="H77" i="33"/>
  <c r="H80" i="33" s="1"/>
  <c r="H81" i="33" s="1"/>
  <c r="I63" i="33"/>
  <c r="I64" i="33" s="1"/>
  <c r="H62" i="36"/>
  <c r="I61" i="36" s="1"/>
  <c r="K28" i="36"/>
  <c r="AF27" i="36"/>
  <c r="AE28" i="36"/>
  <c r="I62" i="34"/>
  <c r="J61" i="34" s="1"/>
  <c r="K28" i="35"/>
  <c r="J62" i="33"/>
  <c r="K61" i="33" s="1"/>
  <c r="AD29" i="36"/>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J63" i="33" l="1"/>
  <c r="J64" i="33" s="1"/>
  <c r="L28" i="33"/>
  <c r="L28" i="34"/>
  <c r="L29" i="34" s="1"/>
  <c r="BD37" i="36"/>
  <c r="AZ37" i="36"/>
  <c r="AV37" i="36"/>
  <c r="AR37" i="36"/>
  <c r="AN37" i="36"/>
  <c r="AJ37" i="36"/>
  <c r="AF37" i="36"/>
  <c r="AB37" i="36"/>
  <c r="X37" i="36"/>
  <c r="T37" i="36"/>
  <c r="P37" i="36"/>
  <c r="BC37" i="36"/>
  <c r="AY37" i="36"/>
  <c r="AU37" i="36"/>
  <c r="AQ37" i="36"/>
  <c r="AM37" i="36"/>
  <c r="AI37" i="36"/>
  <c r="AE37" i="36"/>
  <c r="AA37" i="36"/>
  <c r="W37" i="36"/>
  <c r="S37" i="36"/>
  <c r="O37" i="36"/>
  <c r="BA37" i="36"/>
  <c r="AS37" i="36"/>
  <c r="AK37" i="36"/>
  <c r="AC37" i="36"/>
  <c r="U37" i="36"/>
  <c r="M37" i="36"/>
  <c r="AP37" i="36"/>
  <c r="Z37" i="36"/>
  <c r="BB37" i="36"/>
  <c r="AT37" i="36"/>
  <c r="AL37" i="36"/>
  <c r="AD37" i="36"/>
  <c r="V37" i="36"/>
  <c r="N37" i="36"/>
  <c r="AX37" i="36"/>
  <c r="AH37" i="36"/>
  <c r="AG37" i="36"/>
  <c r="R37" i="36"/>
  <c r="AO37" i="36"/>
  <c r="Q37" i="36"/>
  <c r="Y37" i="36"/>
  <c r="AW37" i="36"/>
  <c r="BD36" i="36"/>
  <c r="AZ36" i="36"/>
  <c r="AV36" i="36"/>
  <c r="AR36" i="36"/>
  <c r="AN36" i="36"/>
  <c r="AJ36" i="36"/>
  <c r="AF36" i="36"/>
  <c r="AB36" i="36"/>
  <c r="AB60" i="36" s="1"/>
  <c r="X36" i="36"/>
  <c r="T36" i="36"/>
  <c r="P36" i="36"/>
  <c r="L36" i="36"/>
  <c r="L60" i="36" s="1"/>
  <c r="BC36" i="36"/>
  <c r="AY36" i="36"/>
  <c r="AU36" i="36"/>
  <c r="AQ36" i="36"/>
  <c r="AM36" i="36"/>
  <c r="AI36" i="36"/>
  <c r="AE36" i="36"/>
  <c r="AA36" i="36"/>
  <c r="W36" i="36"/>
  <c r="S36" i="36"/>
  <c r="O36" i="36"/>
  <c r="AW36" i="36"/>
  <c r="AO36" i="36"/>
  <c r="AG36" i="36"/>
  <c r="Y36" i="36"/>
  <c r="Q36" i="36"/>
  <c r="Q60" i="36" s="1"/>
  <c r="AX36" i="36"/>
  <c r="AP36" i="36"/>
  <c r="AH36" i="36"/>
  <c r="Z36" i="36"/>
  <c r="R36" i="36"/>
  <c r="BB36" i="36"/>
  <c r="AL36" i="36"/>
  <c r="V36" i="36"/>
  <c r="AD36" i="36"/>
  <c r="AS36" i="36"/>
  <c r="AC36" i="36"/>
  <c r="M36" i="36"/>
  <c r="M60" i="36" s="1"/>
  <c r="BA36" i="36"/>
  <c r="AK36" i="36"/>
  <c r="U36" i="36"/>
  <c r="AT36" i="36"/>
  <c r="N36" i="36"/>
  <c r="G77" i="36"/>
  <c r="G80" i="36" s="1"/>
  <c r="G81" i="36" s="1"/>
  <c r="H63" i="36"/>
  <c r="H64" i="36" s="1"/>
  <c r="BD36" i="35"/>
  <c r="AZ36" i="35"/>
  <c r="AV36" i="35"/>
  <c r="AR36" i="35"/>
  <c r="AN36" i="35"/>
  <c r="AJ36" i="35"/>
  <c r="AF36" i="35"/>
  <c r="AB36" i="35"/>
  <c r="X36" i="35"/>
  <c r="T36" i="35"/>
  <c r="P36" i="35"/>
  <c r="L36" i="35"/>
  <c r="L60" i="35" s="1"/>
  <c r="BA36" i="35"/>
  <c r="AW36" i="35"/>
  <c r="AS36" i="35"/>
  <c r="AO36" i="35"/>
  <c r="AK36" i="35"/>
  <c r="AG36" i="35"/>
  <c r="AC36" i="35"/>
  <c r="Y36" i="35"/>
  <c r="U36" i="35"/>
  <c r="Q36" i="35"/>
  <c r="M36" i="35"/>
  <c r="AX36" i="35"/>
  <c r="AP36" i="35"/>
  <c r="AH36" i="35"/>
  <c r="Z36" i="35"/>
  <c r="R36" i="35"/>
  <c r="BC36" i="35"/>
  <c r="AU36" i="35"/>
  <c r="AM36" i="35"/>
  <c r="AE36" i="35"/>
  <c r="W36" i="35"/>
  <c r="O36" i="35"/>
  <c r="AQ36" i="35"/>
  <c r="AA36" i="35"/>
  <c r="BB36" i="35"/>
  <c r="AL36" i="35"/>
  <c r="V36" i="35"/>
  <c r="AI36" i="35"/>
  <c r="AT36" i="35"/>
  <c r="AD36" i="35"/>
  <c r="N36" i="35"/>
  <c r="AY36" i="35"/>
  <c r="S36" i="35"/>
  <c r="I62" i="35"/>
  <c r="J61" i="35" s="1"/>
  <c r="H63" i="35"/>
  <c r="H64" i="35" s="1"/>
  <c r="BD37" i="35"/>
  <c r="AZ37" i="35"/>
  <c r="AV37" i="35"/>
  <c r="AR37" i="35"/>
  <c r="AN37" i="35"/>
  <c r="AJ37" i="35"/>
  <c r="AF37" i="35"/>
  <c r="AB37" i="35"/>
  <c r="X37" i="35"/>
  <c r="T37" i="35"/>
  <c r="P37" i="35"/>
  <c r="BA37" i="35"/>
  <c r="AW37" i="35"/>
  <c r="AS37" i="35"/>
  <c r="AO37" i="35"/>
  <c r="AK37" i="35"/>
  <c r="AG37" i="35"/>
  <c r="AC37" i="35"/>
  <c r="Y37" i="35"/>
  <c r="U37" i="35"/>
  <c r="Q37" i="35"/>
  <c r="M37" i="35"/>
  <c r="BB37" i="35"/>
  <c r="AT37" i="35"/>
  <c r="AL37" i="35"/>
  <c r="AD37" i="35"/>
  <c r="V37" i="35"/>
  <c r="N37" i="35"/>
  <c r="AY37" i="35"/>
  <c r="AY60" i="35" s="1"/>
  <c r="AQ37" i="35"/>
  <c r="AI37" i="35"/>
  <c r="AA37" i="35"/>
  <c r="S37" i="35"/>
  <c r="AU37" i="35"/>
  <c r="AE37" i="35"/>
  <c r="O37" i="35"/>
  <c r="AP37" i="35"/>
  <c r="Z37" i="35"/>
  <c r="BC37" i="35"/>
  <c r="W37" i="35"/>
  <c r="AX37" i="35"/>
  <c r="AH37" i="35"/>
  <c r="R37" i="35"/>
  <c r="AM37" i="35"/>
  <c r="H77" i="34"/>
  <c r="H80" i="34" s="1"/>
  <c r="H81" i="34" s="1"/>
  <c r="I63" i="34"/>
  <c r="I64" i="34" s="1"/>
  <c r="J77" i="33"/>
  <c r="J80" i="33" s="1"/>
  <c r="I77" i="33"/>
  <c r="I80" i="33" s="1"/>
  <c r="I81" i="33" s="1"/>
  <c r="K62" i="33"/>
  <c r="L61" i="33" s="1"/>
  <c r="AG27" i="36"/>
  <c r="AF28" i="36"/>
  <c r="J62" i="34"/>
  <c r="K61" i="34" s="1"/>
  <c r="L29" i="36"/>
  <c r="L29" i="35"/>
  <c r="K29" i="35"/>
  <c r="AE29" i="36"/>
  <c r="K29" i="36"/>
  <c r="I62" i="36"/>
  <c r="J61" i="36"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U60" i="35" l="1"/>
  <c r="AK60" i="35"/>
  <c r="AI60" i="35"/>
  <c r="AA60" i="35"/>
  <c r="AX60" i="35"/>
  <c r="AB60" i="35"/>
  <c r="AR60" i="35"/>
  <c r="BB60" i="35"/>
  <c r="AT60" i="35"/>
  <c r="AM60" i="35"/>
  <c r="Z60" i="35"/>
  <c r="P60" i="35"/>
  <c r="AF60" i="35"/>
  <c r="AV60" i="35"/>
  <c r="R60" i="35"/>
  <c r="AE60" i="35"/>
  <c r="Y60" i="35"/>
  <c r="O60" i="35"/>
  <c r="Q60" i="35"/>
  <c r="AG60" i="35"/>
  <c r="AW60" i="35"/>
  <c r="AD60" i="36"/>
  <c r="AC60" i="36"/>
  <c r="AE60" i="36"/>
  <c r="AV37" i="34"/>
  <c r="AV60" i="34" s="1"/>
  <c r="AF37" i="34"/>
  <c r="AF60" i="34" s="1"/>
  <c r="P37" i="34"/>
  <c r="P60" i="34" s="1"/>
  <c r="AO37" i="34"/>
  <c r="AO60" i="34" s="1"/>
  <c r="Y37" i="34"/>
  <c r="Y60" i="34" s="1"/>
  <c r="BB37" i="34"/>
  <c r="BB60" i="34" s="1"/>
  <c r="V37" i="34"/>
  <c r="V60" i="34" s="1"/>
  <c r="AI37" i="34"/>
  <c r="AI60" i="34" s="1"/>
  <c r="AH37" i="34"/>
  <c r="AH60" i="34" s="1"/>
  <c r="O37" i="34"/>
  <c r="O60" i="34" s="1"/>
  <c r="W37" i="34"/>
  <c r="W60" i="34" s="1"/>
  <c r="AN37" i="34"/>
  <c r="AN60" i="34" s="1"/>
  <c r="AW37" i="34"/>
  <c r="AW60" i="34" s="1"/>
  <c r="Q37" i="34"/>
  <c r="Q60" i="34" s="1"/>
  <c r="AY37" i="34"/>
  <c r="AY60" i="34" s="1"/>
  <c r="AU37" i="34"/>
  <c r="AU60" i="34" s="1"/>
  <c r="AZ37" i="34"/>
  <c r="AZ60" i="34" s="1"/>
  <c r="AJ37" i="34"/>
  <c r="AJ60" i="34" s="1"/>
  <c r="T37" i="34"/>
  <c r="T60" i="34" s="1"/>
  <c r="AS37" i="34"/>
  <c r="AS60" i="34" s="1"/>
  <c r="AC37" i="34"/>
  <c r="AC60" i="34" s="1"/>
  <c r="M37" i="34"/>
  <c r="M60" i="34" s="1"/>
  <c r="AD37" i="34"/>
  <c r="AD60" i="34" s="1"/>
  <c r="AQ37" i="34"/>
  <c r="AQ60" i="34" s="1"/>
  <c r="AE37" i="34"/>
  <c r="AE60" i="34" s="1"/>
  <c r="AM37" i="34"/>
  <c r="AM60" i="34" s="1"/>
  <c r="AR37" i="34"/>
  <c r="AR60" i="34" s="1"/>
  <c r="AB37" i="34"/>
  <c r="AB60" i="34" s="1"/>
  <c r="BA37" i="34"/>
  <c r="BA60" i="34" s="1"/>
  <c r="AK37" i="34"/>
  <c r="AK60" i="34" s="1"/>
  <c r="U37" i="34"/>
  <c r="U60" i="34" s="1"/>
  <c r="AT37" i="34"/>
  <c r="AT60" i="34" s="1"/>
  <c r="N37" i="34"/>
  <c r="N60" i="34" s="1"/>
  <c r="AA37" i="34"/>
  <c r="AA60" i="34" s="1"/>
  <c r="R37" i="34"/>
  <c r="R60" i="34" s="1"/>
  <c r="AP37" i="34"/>
  <c r="AP60" i="34" s="1"/>
  <c r="Z37" i="34"/>
  <c r="Z60" i="34" s="1"/>
  <c r="BD37" i="34"/>
  <c r="BD60" i="34" s="1"/>
  <c r="X37" i="34"/>
  <c r="X60" i="34" s="1"/>
  <c r="AG37" i="34"/>
  <c r="AG60" i="34" s="1"/>
  <c r="AL37" i="34"/>
  <c r="AL60" i="34" s="1"/>
  <c r="S37" i="34"/>
  <c r="S60" i="34" s="1"/>
  <c r="BC37" i="34"/>
  <c r="BC60" i="34" s="1"/>
  <c r="AX37" i="34"/>
  <c r="AX60" i="34" s="1"/>
  <c r="AR37" i="33"/>
  <c r="AR60" i="33" s="1"/>
  <c r="AB37" i="33"/>
  <c r="AB60" i="33" s="1"/>
  <c r="BA37" i="33"/>
  <c r="BA60" i="33" s="1"/>
  <c r="AK37" i="33"/>
  <c r="AK60" i="33" s="1"/>
  <c r="U37" i="33"/>
  <c r="U60" i="33" s="1"/>
  <c r="AT37" i="33"/>
  <c r="AT60" i="33" s="1"/>
  <c r="N37" i="33"/>
  <c r="N60" i="33" s="1"/>
  <c r="AA37" i="33"/>
  <c r="AA60" i="33" s="1"/>
  <c r="R37" i="33"/>
  <c r="R60" i="33" s="1"/>
  <c r="BC37" i="33"/>
  <c r="BC60" i="33" s="1"/>
  <c r="Z37" i="33"/>
  <c r="Z60" i="33" s="1"/>
  <c r="AZ37" i="33"/>
  <c r="AZ60" i="33" s="1"/>
  <c r="AJ37" i="33"/>
  <c r="AJ60" i="33" s="1"/>
  <c r="T37" i="33"/>
  <c r="T60" i="33" s="1"/>
  <c r="AS37" i="33"/>
  <c r="AS60" i="33" s="1"/>
  <c r="AC37" i="33"/>
  <c r="AC60" i="33" s="1"/>
  <c r="M37" i="33"/>
  <c r="M60" i="33" s="1"/>
  <c r="AD37" i="33"/>
  <c r="AD60" i="33" s="1"/>
  <c r="AX37" i="33"/>
  <c r="AX60" i="33" s="1"/>
  <c r="O37" i="33"/>
  <c r="O60" i="33" s="1"/>
  <c r="AP37" i="33"/>
  <c r="AP60" i="33" s="1"/>
  <c r="BD37" i="33"/>
  <c r="BD60" i="33" s="1"/>
  <c r="AN37" i="33"/>
  <c r="AN60" i="33" s="1"/>
  <c r="X37" i="33"/>
  <c r="X60" i="33" s="1"/>
  <c r="AW37" i="33"/>
  <c r="AW60" i="33" s="1"/>
  <c r="AG37" i="33"/>
  <c r="AG60" i="33" s="1"/>
  <c r="Q37" i="33"/>
  <c r="Q60" i="33" s="1"/>
  <c r="AL37" i="33"/>
  <c r="AL60" i="33" s="1"/>
  <c r="AY37" i="33"/>
  <c r="AY60" i="33" s="1"/>
  <c r="S37" i="33"/>
  <c r="S60" i="33" s="1"/>
  <c r="AU37" i="33"/>
  <c r="AU60" i="33" s="1"/>
  <c r="AM37" i="33"/>
  <c r="AM60" i="33" s="1"/>
  <c r="AQ37" i="33"/>
  <c r="AQ60" i="33" s="1"/>
  <c r="W37" i="33"/>
  <c r="W60" i="33" s="1"/>
  <c r="AV37" i="33"/>
  <c r="AV60" i="33" s="1"/>
  <c r="AF37" i="33"/>
  <c r="AF60" i="33" s="1"/>
  <c r="P37" i="33"/>
  <c r="P60" i="33" s="1"/>
  <c r="AO37" i="33"/>
  <c r="AO60" i="33" s="1"/>
  <c r="Y37" i="33"/>
  <c r="Y60" i="33" s="1"/>
  <c r="BB37" i="33"/>
  <c r="BB60" i="33" s="1"/>
  <c r="V37" i="33"/>
  <c r="V60" i="33" s="1"/>
  <c r="AI37" i="33"/>
  <c r="AI60" i="33" s="1"/>
  <c r="AH37" i="33"/>
  <c r="AH60" i="33" s="1"/>
  <c r="AE37" i="33"/>
  <c r="AE60" i="33" s="1"/>
  <c r="N60" i="35"/>
  <c r="W60" i="36"/>
  <c r="L29" i="33"/>
  <c r="P60" i="36"/>
  <c r="AF60" i="36"/>
  <c r="AQ60" i="35"/>
  <c r="AC60" i="35"/>
  <c r="I63" i="35"/>
  <c r="I64" i="35" s="1"/>
  <c r="I77" i="35" s="1"/>
  <c r="I80" i="35" s="1"/>
  <c r="T60" i="35"/>
  <c r="AZ60" i="35"/>
  <c r="S60" i="35"/>
  <c r="W60" i="35"/>
  <c r="BC60" i="35"/>
  <c r="AP60" i="35"/>
  <c r="BA60" i="35"/>
  <c r="BD60" i="35"/>
  <c r="M60" i="35"/>
  <c r="AS60" i="35"/>
  <c r="AD60" i="35"/>
  <c r="AH60" i="35"/>
  <c r="AJ60" i="35"/>
  <c r="H77" i="36"/>
  <c r="H80" i="36" s="1"/>
  <c r="H81" i="36" s="1"/>
  <c r="I63" i="36"/>
  <c r="I64" i="36" s="1"/>
  <c r="J62" i="35"/>
  <c r="K61" i="35" s="1"/>
  <c r="H77" i="35"/>
  <c r="H80" i="35" s="1"/>
  <c r="H81" i="35" s="1"/>
  <c r="I77" i="34"/>
  <c r="I80" i="34" s="1"/>
  <c r="I81" i="34" s="1"/>
  <c r="J63" i="34"/>
  <c r="J64" i="34" s="1"/>
  <c r="J81" i="33"/>
  <c r="K63" i="33"/>
  <c r="K64" i="33" s="1"/>
  <c r="J62" i="36"/>
  <c r="K61" i="36" s="1"/>
  <c r="AH27" i="36"/>
  <c r="AG28" i="36"/>
  <c r="Y60" i="36"/>
  <c r="X60" i="36"/>
  <c r="S60" i="36"/>
  <c r="AU60" i="35"/>
  <c r="AO60" i="35"/>
  <c r="X60" i="35"/>
  <c r="AN60" i="35"/>
  <c r="L62" i="33"/>
  <c r="M61" i="33" s="1"/>
  <c r="U60" i="36"/>
  <c r="Z60" i="36"/>
  <c r="N60" i="36"/>
  <c r="AA60" i="36"/>
  <c r="V60" i="35"/>
  <c r="AL60" i="35"/>
  <c r="K62" i="34"/>
  <c r="L61" i="34" s="1"/>
  <c r="AG60" i="36"/>
  <c r="AF29" i="36"/>
  <c r="T60" i="36"/>
  <c r="V60" i="36"/>
  <c r="R60" i="36"/>
  <c r="O60" i="36"/>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81" i="35" l="1"/>
  <c r="K63" i="34"/>
  <c r="K64" i="34" s="1"/>
  <c r="L63" i="33"/>
  <c r="L64" i="33" s="1"/>
  <c r="I77" i="36"/>
  <c r="I80" i="36" s="1"/>
  <c r="I81" i="36" s="1"/>
  <c r="J63" i="36"/>
  <c r="J64" i="36" s="1"/>
  <c r="K62" i="35"/>
  <c r="L61" i="35" s="1"/>
  <c r="J63" i="35"/>
  <c r="J64" i="35" s="1"/>
  <c r="J77" i="34"/>
  <c r="J80" i="34" s="1"/>
  <c r="J81" i="34" s="1"/>
  <c r="K77" i="33"/>
  <c r="K80" i="33" s="1"/>
  <c r="K81" i="33" s="1"/>
  <c r="M62" i="33"/>
  <c r="N61" i="33" s="1"/>
  <c r="L62" i="34"/>
  <c r="M61" i="34" s="1"/>
  <c r="AH60" i="36"/>
  <c r="AG29" i="36"/>
  <c r="AI27" i="36"/>
  <c r="AH28" i="36"/>
  <c r="K62" i="36"/>
  <c r="L61" i="36"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M63" i="33" l="1"/>
  <c r="M64" i="33" s="1"/>
  <c r="M77" i="33" s="1"/>
  <c r="M80" i="33" s="1"/>
  <c r="J77" i="36"/>
  <c r="J80" i="36" s="1"/>
  <c r="J81" i="36" s="1"/>
  <c r="K63" i="36"/>
  <c r="K64" i="36" s="1"/>
  <c r="K63" i="35"/>
  <c r="K64" i="35" s="1"/>
  <c r="J77" i="35"/>
  <c r="J80" i="35" s="1"/>
  <c r="J81" i="35" s="1"/>
  <c r="L62" i="35"/>
  <c r="M61" i="35" s="1"/>
  <c r="K77" i="34"/>
  <c r="K80" i="34" s="1"/>
  <c r="K81" i="34" s="1"/>
  <c r="L63" i="34"/>
  <c r="L64" i="34" s="1"/>
  <c r="L77" i="33"/>
  <c r="L80" i="33" s="1"/>
  <c r="L81" i="33" s="1"/>
  <c r="AJ27" i="36"/>
  <c r="AI28" i="36"/>
  <c r="BC60" i="36"/>
  <c r="AY60" i="36"/>
  <c r="AU60" i="36"/>
  <c r="AQ60" i="36"/>
  <c r="AM60" i="36"/>
  <c r="AI60" i="36"/>
  <c r="AZ60" i="36"/>
  <c r="AT60" i="36"/>
  <c r="AO60" i="36"/>
  <c r="AJ60" i="36"/>
  <c r="BD60" i="36"/>
  <c r="AX60" i="36"/>
  <c r="AS60" i="36"/>
  <c r="AN60" i="36"/>
  <c r="BA60" i="36"/>
  <c r="AP60" i="36"/>
  <c r="AW60" i="36"/>
  <c r="AL60" i="36"/>
  <c r="BB60" i="36"/>
  <c r="AR60" i="36"/>
  <c r="AV60" i="36"/>
  <c r="AK60" i="36"/>
  <c r="AH29" i="36"/>
  <c r="N62" i="33"/>
  <c r="O61" i="33" s="1"/>
  <c r="L62" i="36"/>
  <c r="M61" i="36" s="1"/>
  <c r="M62" i="34"/>
  <c r="N61" i="34"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63" i="36" l="1"/>
  <c r="L64" i="36" s="1"/>
  <c r="L77" i="36" s="1"/>
  <c r="L80" i="36" s="1"/>
  <c r="L63" i="35"/>
  <c r="L64" i="35" s="1"/>
  <c r="L77" i="35" s="1"/>
  <c r="L80" i="35" s="1"/>
  <c r="M63" i="34"/>
  <c r="M64" i="34" s="1"/>
  <c r="M77" i="34" s="1"/>
  <c r="M80" i="34" s="1"/>
  <c r="K77" i="36"/>
  <c r="K80" i="36" s="1"/>
  <c r="K81" i="36" s="1"/>
  <c r="M62" i="35"/>
  <c r="N61" i="35" s="1"/>
  <c r="K77" i="35"/>
  <c r="K80" i="35" s="1"/>
  <c r="K81" i="35" s="1"/>
  <c r="L77" i="34"/>
  <c r="L80" i="34" s="1"/>
  <c r="L81" i="34" s="1"/>
  <c r="M81" i="33"/>
  <c r="N63" i="33"/>
  <c r="N64" i="33" s="1"/>
  <c r="M62" i="36"/>
  <c r="N61" i="36" s="1"/>
  <c r="O62" i="33"/>
  <c r="P61" i="33" s="1"/>
  <c r="N62" i="34"/>
  <c r="O61" i="34" s="1"/>
  <c r="AI29" i="36"/>
  <c r="AK27" i="36"/>
  <c r="AJ28" i="36"/>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L81" i="35" l="1"/>
  <c r="M63" i="35"/>
  <c r="M64" i="35" s="1"/>
  <c r="M77" i="35" s="1"/>
  <c r="M80" i="35" s="1"/>
  <c r="M81" i="35" s="1"/>
  <c r="L81" i="36"/>
  <c r="M63" i="36"/>
  <c r="M64" i="36" s="1"/>
  <c r="N62" i="35"/>
  <c r="O61" i="35" s="1"/>
  <c r="M81" i="34"/>
  <c r="N63" i="34"/>
  <c r="N64" i="34" s="1"/>
  <c r="N77" i="33"/>
  <c r="N80" i="33" s="1"/>
  <c r="N81" i="33" s="1"/>
  <c r="O63" i="33"/>
  <c r="O64" i="33" s="1"/>
  <c r="AJ29" i="36"/>
  <c r="O62" i="34"/>
  <c r="P61" i="34" s="1"/>
  <c r="P62" i="33"/>
  <c r="Q61" i="33" s="1"/>
  <c r="AL27" i="36"/>
  <c r="AK28" i="36"/>
  <c r="N62" i="36"/>
  <c r="O61" i="36" s="1"/>
  <c r="D46" i="20"/>
  <c r="M12" i="20"/>
  <c r="I87" i="31"/>
  <c r="I66" i="31" s="1"/>
  <c r="I76" i="31" s="1"/>
  <c r="I30" i="10"/>
  <c r="I14" i="10" s="1"/>
  <c r="I24" i="10" s="1"/>
  <c r="N63" i="35" l="1"/>
  <c r="N64" i="35" s="1"/>
  <c r="N77" i="35" s="1"/>
  <c r="N80" i="35" s="1"/>
  <c r="N81" i="35" s="1"/>
  <c r="N63" i="36"/>
  <c r="N64" i="36" s="1"/>
  <c r="M77" i="36"/>
  <c r="M80" i="36" s="1"/>
  <c r="M81" i="36" s="1"/>
  <c r="O62" i="35"/>
  <c r="P61" i="35" s="1"/>
  <c r="N77" i="34"/>
  <c r="N80" i="34" s="1"/>
  <c r="N81" i="34" s="1"/>
  <c r="O63" i="34"/>
  <c r="O64" i="34" s="1"/>
  <c r="O77" i="33"/>
  <c r="O80" i="33" s="1"/>
  <c r="O81" i="33" s="1"/>
  <c r="P63" i="33"/>
  <c r="P64" i="33" s="1"/>
  <c r="AK29" i="36"/>
  <c r="AM27" i="36"/>
  <c r="AL28" i="36"/>
  <c r="P62" i="34"/>
  <c r="Q61" i="34" s="1"/>
  <c r="O62" i="36"/>
  <c r="P61" i="36" s="1"/>
  <c r="Q62" i="33"/>
  <c r="R61" i="33" s="1"/>
  <c r="D47" i="20"/>
  <c r="N12" i="20"/>
  <c r="J30" i="10"/>
  <c r="J14" i="10" s="1"/>
  <c r="J24" i="10" s="1"/>
  <c r="J87" i="31"/>
  <c r="J66" i="31" s="1"/>
  <c r="J76" i="31" s="1"/>
  <c r="P63" i="34" l="1"/>
  <c r="N77" i="36"/>
  <c r="N80" i="36" s="1"/>
  <c r="N81" i="36" s="1"/>
  <c r="O63" i="36"/>
  <c r="O64" i="36" s="1"/>
  <c r="P62" i="35"/>
  <c r="Q61" i="35" s="1"/>
  <c r="O63" i="35"/>
  <c r="O64" i="35" s="1"/>
  <c r="O77" i="34"/>
  <c r="O80" i="34" s="1"/>
  <c r="O81" i="34" s="1"/>
  <c r="P77" i="33"/>
  <c r="P80" i="33" s="1"/>
  <c r="P81" i="33" s="1"/>
  <c r="Q63" i="33"/>
  <c r="Q64" i="33" s="1"/>
  <c r="Q62" i="34"/>
  <c r="R61" i="34" s="1"/>
  <c r="AN27" i="36"/>
  <c r="AM28" i="36"/>
  <c r="R62" i="33"/>
  <c r="S61" i="33" s="1"/>
  <c r="P62" i="36"/>
  <c r="Q61" i="36" s="1"/>
  <c r="P64" i="34"/>
  <c r="AL29" i="36"/>
  <c r="K87" i="31"/>
  <c r="K66" i="31" s="1"/>
  <c r="K76" i="31" s="1"/>
  <c r="K30" i="10"/>
  <c r="K14" i="10" s="1"/>
  <c r="K24" i="10" s="1"/>
  <c r="D48" i="20"/>
  <c r="O12" i="20"/>
  <c r="Q63" i="34" l="1"/>
  <c r="P63" i="36"/>
  <c r="P64" i="36" s="1"/>
  <c r="P77" i="36" s="1"/>
  <c r="P80" i="36" s="1"/>
  <c r="O77" i="36"/>
  <c r="O80" i="36" s="1"/>
  <c r="O81" i="36" s="1"/>
  <c r="O77" i="35"/>
  <c r="O80" i="35" s="1"/>
  <c r="O81" i="35" s="1"/>
  <c r="Q62" i="35"/>
  <c r="R61" i="35" s="1"/>
  <c r="P63" i="35"/>
  <c r="P64" i="35" s="1"/>
  <c r="P77" i="34"/>
  <c r="P80" i="34" s="1"/>
  <c r="P81" i="34" s="1"/>
  <c r="R63" i="33"/>
  <c r="R64" i="33" s="1"/>
  <c r="Q77" i="33"/>
  <c r="Q80" i="33" s="1"/>
  <c r="Q81" i="33" s="1"/>
  <c r="Q62" i="36"/>
  <c r="R61" i="36" s="1"/>
  <c r="S62" i="33"/>
  <c r="T61" i="33" s="1"/>
  <c r="AO27" i="36"/>
  <c r="AN28" i="36"/>
  <c r="R62" i="34"/>
  <c r="S61" i="34" s="1"/>
  <c r="AM29" i="36"/>
  <c r="Q64" i="34"/>
  <c r="D49" i="20"/>
  <c r="P12" i="20"/>
  <c r="L30" i="10"/>
  <c r="L14" i="10" s="1"/>
  <c r="L24" i="10" s="1"/>
  <c r="L87" i="31"/>
  <c r="L66" i="31" s="1"/>
  <c r="L76" i="31" s="1"/>
  <c r="P81" i="36" l="1"/>
  <c r="S63" i="33"/>
  <c r="S64" i="33" s="1"/>
  <c r="S77" i="33" s="1"/>
  <c r="S80" i="33" s="1"/>
  <c r="Q63" i="36"/>
  <c r="Q64" i="36" s="1"/>
  <c r="R62" i="35"/>
  <c r="S61" i="35" s="1"/>
  <c r="Q63" i="35"/>
  <c r="Q64" i="35" s="1"/>
  <c r="P77" i="35"/>
  <c r="P80" i="35" s="1"/>
  <c r="P81" i="35" s="1"/>
  <c r="R63" i="34"/>
  <c r="R64" i="34" s="1"/>
  <c r="Q77" i="34"/>
  <c r="Q80" i="34" s="1"/>
  <c r="Q81" i="34" s="1"/>
  <c r="R77" i="33"/>
  <c r="R80" i="33" s="1"/>
  <c r="R81" i="33" s="1"/>
  <c r="S62" i="34"/>
  <c r="T61" i="34" s="1"/>
  <c r="T62" i="33"/>
  <c r="U61" i="33" s="1"/>
  <c r="AN29" i="36"/>
  <c r="R62" i="36"/>
  <c r="S61" i="36" s="1"/>
  <c r="AP27" i="36"/>
  <c r="AO28" i="36"/>
  <c r="D50" i="20"/>
  <c r="Q12" i="20"/>
  <c r="M87" i="31"/>
  <c r="M66" i="31" s="1"/>
  <c r="M76" i="31" s="1"/>
  <c r="M30" i="10"/>
  <c r="M14" i="10" s="1"/>
  <c r="M24" i="10" s="1"/>
  <c r="S81" i="33" l="1"/>
  <c r="R63" i="36"/>
  <c r="R64" i="36" s="1"/>
  <c r="Q77" i="36"/>
  <c r="Q80" i="36" s="1"/>
  <c r="Q81" i="36" s="1"/>
  <c r="Q77" i="35"/>
  <c r="Q80" i="35" s="1"/>
  <c r="Q81" i="35" s="1"/>
  <c r="S62" i="35"/>
  <c r="T61" i="35" s="1"/>
  <c r="R63" i="35"/>
  <c r="R64" i="35" s="1"/>
  <c r="R77" i="34"/>
  <c r="R80" i="34" s="1"/>
  <c r="R81" i="34" s="1"/>
  <c r="S63" i="34"/>
  <c r="S64" i="34" s="1"/>
  <c r="T63" i="33"/>
  <c r="T64" i="33" s="1"/>
  <c r="AO29" i="36"/>
  <c r="T62" i="34"/>
  <c r="U61" i="34" s="1"/>
  <c r="AQ27" i="36"/>
  <c r="AP28" i="36"/>
  <c r="U62" i="33"/>
  <c r="V61" i="33" s="1"/>
  <c r="S62" i="36"/>
  <c r="T61" i="36" s="1"/>
  <c r="R12" i="20"/>
  <c r="D51" i="20"/>
  <c r="N30" i="10"/>
  <c r="N14" i="10" s="1"/>
  <c r="N24" i="10" s="1"/>
  <c r="N87" i="31"/>
  <c r="N66" i="31" s="1"/>
  <c r="N76" i="31" s="1"/>
  <c r="S63" i="35" l="1"/>
  <c r="S64" i="35" s="1"/>
  <c r="S77" i="35" s="1"/>
  <c r="S80" i="35" s="1"/>
  <c r="R77" i="36"/>
  <c r="R80" i="36" s="1"/>
  <c r="R81" i="36" s="1"/>
  <c r="S63" i="36"/>
  <c r="S64" i="36" s="1"/>
  <c r="R77" i="35"/>
  <c r="R80" i="35" s="1"/>
  <c r="R81" i="35" s="1"/>
  <c r="T62" i="35"/>
  <c r="U61" i="35" s="1"/>
  <c r="S77" i="34"/>
  <c r="S80" i="34" s="1"/>
  <c r="S81" i="34" s="1"/>
  <c r="T63" i="34"/>
  <c r="T64" i="34" s="1"/>
  <c r="T77" i="33"/>
  <c r="T80" i="33" s="1"/>
  <c r="T81" i="33" s="1"/>
  <c r="C4" i="33" s="1"/>
  <c r="G30" i="29" s="1"/>
  <c r="U63" i="33"/>
  <c r="U64" i="33" s="1"/>
  <c r="AP29" i="36"/>
  <c r="T62" i="36"/>
  <c r="U61" i="36" s="1"/>
  <c r="V62" i="33"/>
  <c r="W61" i="33" s="1"/>
  <c r="AR27" i="36"/>
  <c r="AQ28" i="36"/>
  <c r="U62" i="34"/>
  <c r="V61" i="34" s="1"/>
  <c r="O87" i="31"/>
  <c r="O66" i="31" s="1"/>
  <c r="O76" i="31" s="1"/>
  <c r="O30" i="10"/>
  <c r="O14" i="10" s="1"/>
  <c r="O24" i="10" s="1"/>
  <c r="D52" i="20"/>
  <c r="S12" i="20"/>
  <c r="V63" i="33" l="1"/>
  <c r="V64" i="33" s="1"/>
  <c r="S77" i="36"/>
  <c r="S80" i="36" s="1"/>
  <c r="S81" i="36" s="1"/>
  <c r="T63" i="36"/>
  <c r="T64" i="36" s="1"/>
  <c r="S81" i="35"/>
  <c r="U62" i="35"/>
  <c r="V61" i="35" s="1"/>
  <c r="T63" i="35"/>
  <c r="T64" i="35" s="1"/>
  <c r="T77" i="34"/>
  <c r="T80" i="34" s="1"/>
  <c r="T81" i="34" s="1"/>
  <c r="U63" i="34"/>
  <c r="U64" i="34" s="1"/>
  <c r="U77" i="33"/>
  <c r="U80" i="33" s="1"/>
  <c r="U81" i="33" s="1"/>
  <c r="AQ29" i="36"/>
  <c r="U62" i="36"/>
  <c r="V61" i="36" s="1"/>
  <c r="AS27" i="36"/>
  <c r="AR28" i="36"/>
  <c r="W62" i="33"/>
  <c r="X61" i="33" s="1"/>
  <c r="V62" i="34"/>
  <c r="W61" i="34" s="1"/>
  <c r="P30" i="10"/>
  <c r="P14" i="10" s="1"/>
  <c r="P24" i="10" s="1"/>
  <c r="P87" i="31"/>
  <c r="P66" i="31" s="1"/>
  <c r="P76" i="31" s="1"/>
  <c r="D53" i="20"/>
  <c r="T12" i="20"/>
  <c r="W63" i="33" l="1"/>
  <c r="W64" i="33" s="1"/>
  <c r="U63" i="36"/>
  <c r="U64" i="36" s="1"/>
  <c r="T77" i="36"/>
  <c r="T80" i="36" s="1"/>
  <c r="T81" i="36" s="1"/>
  <c r="C4" i="36" s="1"/>
  <c r="G33" i="29" s="1"/>
  <c r="T77" i="35"/>
  <c r="T80" i="35" s="1"/>
  <c r="T81" i="35" s="1"/>
  <c r="V62" i="35"/>
  <c r="W61" i="35" s="1"/>
  <c r="U63" i="35"/>
  <c r="U64" i="35" s="1"/>
  <c r="C4" i="34"/>
  <c r="G31" i="29" s="1"/>
  <c r="U77" i="34"/>
  <c r="U80" i="34" s="1"/>
  <c r="U81" i="34" s="1"/>
  <c r="V63" i="34"/>
  <c r="V77" i="33"/>
  <c r="V80" i="33" s="1"/>
  <c r="V81" i="33" s="1"/>
  <c r="W62" i="34"/>
  <c r="X61" i="34" s="1"/>
  <c r="AT27" i="36"/>
  <c r="AS28" i="36"/>
  <c r="X62" i="33"/>
  <c r="Y61" i="33" s="1"/>
  <c r="V64" i="34"/>
  <c r="AR29" i="36"/>
  <c r="V62" i="36"/>
  <c r="W61" i="36" s="1"/>
  <c r="Q87" i="31"/>
  <c r="Q66" i="31" s="1"/>
  <c r="Q76" i="31" s="1"/>
  <c r="Q30" i="10"/>
  <c r="Q14" i="10" s="1"/>
  <c r="Q24" i="10" s="1"/>
  <c r="D54" i="20"/>
  <c r="U12" i="20"/>
  <c r="V63" i="35" l="1"/>
  <c r="V64" i="35" s="1"/>
  <c r="X63" i="33"/>
  <c r="X64" i="33" s="1"/>
  <c r="X77" i="33" s="1"/>
  <c r="X80" i="33" s="1"/>
  <c r="U77" i="36"/>
  <c r="U80" i="36" s="1"/>
  <c r="U81" i="36" s="1"/>
  <c r="V63" i="36"/>
  <c r="V64" i="36" s="1"/>
  <c r="C4" i="35"/>
  <c r="G32" i="29" s="1"/>
  <c r="W62" i="35"/>
  <c r="X61" i="35" s="1"/>
  <c r="V77" i="35"/>
  <c r="V80" i="35" s="1"/>
  <c r="U77" i="35"/>
  <c r="U80" i="35" s="1"/>
  <c r="U81" i="35" s="1"/>
  <c r="V77" i="34"/>
  <c r="V80" i="34" s="1"/>
  <c r="V81" i="34" s="1"/>
  <c r="W63" i="34"/>
  <c r="W64" i="34" s="1"/>
  <c r="W77" i="33"/>
  <c r="W80" i="33" s="1"/>
  <c r="W81" i="33" s="1"/>
  <c r="W62" i="36"/>
  <c r="X61" i="36" s="1"/>
  <c r="AS29" i="36"/>
  <c r="X62" i="34"/>
  <c r="Y61" i="34" s="1"/>
  <c r="Y62" i="33"/>
  <c r="Z61" i="33" s="1"/>
  <c r="AU27" i="36"/>
  <c r="AT28" i="36"/>
  <c r="R30" i="10"/>
  <c r="R14" i="10" s="1"/>
  <c r="R24" i="10" s="1"/>
  <c r="R87" i="31"/>
  <c r="R66" i="31" s="1"/>
  <c r="R76" i="31" s="1"/>
  <c r="D55" i="20"/>
  <c r="V12" i="20"/>
  <c r="X63" i="34" l="1"/>
  <c r="X64" i="34" s="1"/>
  <c r="W63" i="36"/>
  <c r="W64" i="36" s="1"/>
  <c r="V81" i="35"/>
  <c r="X81" i="33"/>
  <c r="W63" i="35"/>
  <c r="W64" i="35" s="1"/>
  <c r="W77" i="35" s="1"/>
  <c r="W80" i="35" s="1"/>
  <c r="V77" i="36"/>
  <c r="V80" i="36" s="1"/>
  <c r="V81" i="36" s="1"/>
  <c r="X62" i="35"/>
  <c r="Y61" i="35" s="1"/>
  <c r="W77" i="34"/>
  <c r="W80" i="34" s="1"/>
  <c r="W81" i="34" s="1"/>
  <c r="Y63" i="33"/>
  <c r="Y64" i="33" s="1"/>
  <c r="AT29" i="36"/>
  <c r="Z62" i="33"/>
  <c r="AA61" i="33" s="1"/>
  <c r="AV27" i="36"/>
  <c r="AU28" i="36"/>
  <c r="X62" i="36"/>
  <c r="Y61" i="36" s="1"/>
  <c r="Y62" i="34"/>
  <c r="Z61" i="34" s="1"/>
  <c r="S87" i="31"/>
  <c r="S66" i="31" s="1"/>
  <c r="S76" i="31" s="1"/>
  <c r="S30" i="10"/>
  <c r="S14" i="10" s="1"/>
  <c r="S24" i="10" s="1"/>
  <c r="D56" i="20"/>
  <c r="W12" i="20"/>
  <c r="W81" i="35" l="1"/>
  <c r="X63" i="36"/>
  <c r="X64" i="36" s="1"/>
  <c r="X63" i="35"/>
  <c r="X64" i="35" s="1"/>
  <c r="X77" i="35" s="1"/>
  <c r="X80" i="35" s="1"/>
  <c r="W77" i="36"/>
  <c r="W80" i="36" s="1"/>
  <c r="W81" i="36" s="1"/>
  <c r="Y62" i="35"/>
  <c r="Z61" i="35" s="1"/>
  <c r="X77" i="34"/>
  <c r="X80" i="34" s="1"/>
  <c r="X81" i="34" s="1"/>
  <c r="Y63" i="34"/>
  <c r="Y64" i="34" s="1"/>
  <c r="Y77" i="33"/>
  <c r="Y80" i="33" s="1"/>
  <c r="Y81" i="33" s="1"/>
  <c r="Z63" i="33"/>
  <c r="Z64" i="33" s="1"/>
  <c r="AA62" i="33"/>
  <c r="AB61" i="33" s="1"/>
  <c r="Y62" i="36"/>
  <c r="Z61" i="36" s="1"/>
  <c r="AU29" i="36"/>
  <c r="Z62" i="34"/>
  <c r="AA61" i="34" s="1"/>
  <c r="AW27" i="36"/>
  <c r="AW28" i="36" s="1"/>
  <c r="AV28" i="36"/>
  <c r="T30" i="10"/>
  <c r="T14" i="10" s="1"/>
  <c r="T24" i="10" s="1"/>
  <c r="T87" i="31"/>
  <c r="T66" i="31" s="1"/>
  <c r="T76" i="31" s="1"/>
  <c r="D57" i="20"/>
  <c r="X12" i="20"/>
  <c r="X81" i="35" l="1"/>
  <c r="Y63" i="35"/>
  <c r="Y64" i="35" s="1"/>
  <c r="Y77" i="35" s="1"/>
  <c r="Y80" i="35" s="1"/>
  <c r="Y81" i="35" s="1"/>
  <c r="Z63" i="34"/>
  <c r="Z64" i="34" s="1"/>
  <c r="AA63" i="33"/>
  <c r="AA64" i="33" s="1"/>
  <c r="AA77" i="33" s="1"/>
  <c r="AA80" i="33" s="1"/>
  <c r="X77" i="36"/>
  <c r="X80" i="36" s="1"/>
  <c r="X81" i="36" s="1"/>
  <c r="Y63" i="36"/>
  <c r="Y64" i="36" s="1"/>
  <c r="Z62" i="35"/>
  <c r="AA61" i="35" s="1"/>
  <c r="Y77" i="34"/>
  <c r="Y80" i="34" s="1"/>
  <c r="Y81" i="34" s="1"/>
  <c r="Z77" i="33"/>
  <c r="Z80" i="33" s="1"/>
  <c r="Z81" i="33" s="1"/>
  <c r="AV29" i="36"/>
  <c r="AB62" i="33"/>
  <c r="AC61" i="33" s="1"/>
  <c r="AW29" i="36"/>
  <c r="Z62" i="36"/>
  <c r="AA61" i="36" s="1"/>
  <c r="AA62" i="34"/>
  <c r="AB61" i="34" s="1"/>
  <c r="U87" i="31"/>
  <c r="U66" i="31" s="1"/>
  <c r="U76" i="31" s="1"/>
  <c r="U30" i="10"/>
  <c r="U14" i="10" s="1"/>
  <c r="U24" i="10" s="1"/>
  <c r="D58" i="20"/>
  <c r="Y12" i="20"/>
  <c r="AA63" i="34" l="1"/>
  <c r="AB63" i="33"/>
  <c r="AB64" i="33" s="1"/>
  <c r="Y77" i="36"/>
  <c r="Y80" i="36" s="1"/>
  <c r="Y81" i="36" s="1"/>
  <c r="Z63" i="36"/>
  <c r="Z64" i="36" s="1"/>
  <c r="Z63" i="35"/>
  <c r="Z64" i="35" s="1"/>
  <c r="AA62" i="35"/>
  <c r="AB61" i="35" s="1"/>
  <c r="Z77" i="34"/>
  <c r="Z80" i="34" s="1"/>
  <c r="Z81" i="34" s="1"/>
  <c r="AA81" i="33"/>
  <c r="AA62" i="36"/>
  <c r="AB61" i="36" s="1"/>
  <c r="AB62" i="34"/>
  <c r="AC61" i="34" s="1"/>
  <c r="AA64" i="34"/>
  <c r="AC62" i="33"/>
  <c r="AD61" i="33" s="1"/>
  <c r="D59" i="20"/>
  <c r="Z12" i="20"/>
  <c r="V30" i="10"/>
  <c r="V14" i="10" s="1"/>
  <c r="V24" i="10" s="1"/>
  <c r="V87" i="31"/>
  <c r="V66" i="31" s="1"/>
  <c r="V76" i="31" s="1"/>
  <c r="AA63" i="36" l="1"/>
  <c r="AB63" i="34"/>
  <c r="AB64" i="34" s="1"/>
  <c r="Z77" i="36"/>
  <c r="Z80" i="36" s="1"/>
  <c r="Z81" i="36" s="1"/>
  <c r="AB62" i="35"/>
  <c r="AC61" i="35" s="1"/>
  <c r="AA63" i="35"/>
  <c r="AA64" i="35" s="1"/>
  <c r="Z77" i="35"/>
  <c r="Z80" i="35" s="1"/>
  <c r="Z81" i="35" s="1"/>
  <c r="AA77" i="34"/>
  <c r="AA80" i="34" s="1"/>
  <c r="AA81" i="34" s="1"/>
  <c r="AC63" i="33"/>
  <c r="AC64" i="33" s="1"/>
  <c r="AB77" i="33"/>
  <c r="AB80" i="33" s="1"/>
  <c r="AB81" i="33" s="1"/>
  <c r="C5" i="33" s="1"/>
  <c r="H30" i="29" s="1"/>
  <c r="AA64" i="36"/>
  <c r="AD62" i="33"/>
  <c r="AE61" i="33" s="1"/>
  <c r="AC62" i="34"/>
  <c r="AD61" i="34" s="1"/>
  <c r="AB62" i="36"/>
  <c r="AC61" i="36" s="1"/>
  <c r="D60" i="20"/>
  <c r="AA12" i="20"/>
  <c r="W87" i="31"/>
  <c r="W66" i="31" s="1"/>
  <c r="W76" i="31" s="1"/>
  <c r="W30" i="10"/>
  <c r="W14" i="10" s="1"/>
  <c r="W24" i="10" s="1"/>
  <c r="AB63" i="35" l="1"/>
  <c r="AB64" i="35" s="1"/>
  <c r="AC63" i="34"/>
  <c r="AB63" i="36"/>
  <c r="AB64" i="36" s="1"/>
  <c r="AA77" i="36"/>
  <c r="AA80" i="36" s="1"/>
  <c r="AA81" i="36" s="1"/>
  <c r="AA77" i="35"/>
  <c r="AA80" i="35" s="1"/>
  <c r="AA81" i="35" s="1"/>
  <c r="AC62" i="35"/>
  <c r="AD61" i="35" s="1"/>
  <c r="AB77" i="35"/>
  <c r="AB80" i="35" s="1"/>
  <c r="AB77" i="34"/>
  <c r="AB80" i="34" s="1"/>
  <c r="AB81" i="34" s="1"/>
  <c r="C5" i="34" s="1"/>
  <c r="H31" i="29" s="1"/>
  <c r="AC77" i="33"/>
  <c r="AC80" i="33" s="1"/>
  <c r="AC81" i="33" s="1"/>
  <c r="AD63" i="33"/>
  <c r="AD64" i="33" s="1"/>
  <c r="AD62" i="34"/>
  <c r="AE61" i="34" s="1"/>
  <c r="AE62" i="33"/>
  <c r="AF61" i="33" s="1"/>
  <c r="AC62" i="36"/>
  <c r="AD61" i="36" s="1"/>
  <c r="AC64" i="34"/>
  <c r="D61" i="20"/>
  <c r="AB12" i="20"/>
  <c r="X30" i="10"/>
  <c r="X14" i="10" s="1"/>
  <c r="X24" i="10" s="1"/>
  <c r="X87" i="31"/>
  <c r="X66" i="31" s="1"/>
  <c r="X76" i="31" s="1"/>
  <c r="AD63" i="34" l="1"/>
  <c r="AD64" i="34" s="1"/>
  <c r="AC63" i="36"/>
  <c r="AC64" i="36" s="1"/>
  <c r="AB77" i="36"/>
  <c r="AB80" i="36" s="1"/>
  <c r="AB81" i="36" s="1"/>
  <c r="C5" i="36" s="1"/>
  <c r="H33" i="29" s="1"/>
  <c r="AB81" i="35"/>
  <c r="AD62" i="35"/>
  <c r="AE61" i="35" s="1"/>
  <c r="AC63" i="35"/>
  <c r="AC64" i="35" s="1"/>
  <c r="AC77" i="34"/>
  <c r="AC80" i="34" s="1"/>
  <c r="AC81" i="34" s="1"/>
  <c r="AD77" i="33"/>
  <c r="AD80" i="33" s="1"/>
  <c r="AD81" i="33" s="1"/>
  <c r="AE63" i="33"/>
  <c r="AE64" i="33" s="1"/>
  <c r="AE62" i="34"/>
  <c r="AF61" i="34" s="1"/>
  <c r="AD62" i="36"/>
  <c r="AE61" i="36" s="1"/>
  <c r="AF62" i="33"/>
  <c r="AG61" i="33" s="1"/>
  <c r="D62" i="20"/>
  <c r="AC12" i="20"/>
  <c r="Y87" i="31"/>
  <c r="Y66" i="31" s="1"/>
  <c r="Y76" i="31" s="1"/>
  <c r="Y30" i="10"/>
  <c r="Y14" i="10" s="1"/>
  <c r="Y24" i="10" s="1"/>
  <c r="AE63" i="34" l="1"/>
  <c r="AC77" i="36"/>
  <c r="AC80" i="36" s="1"/>
  <c r="AC81" i="36" s="1"/>
  <c r="AD63" i="36"/>
  <c r="AD64" i="36" s="1"/>
  <c r="AE62" i="35"/>
  <c r="AF61" i="35" s="1"/>
  <c r="AD63" i="35"/>
  <c r="AD64" i="35" s="1"/>
  <c r="AC77" i="35"/>
  <c r="AC80" i="35" s="1"/>
  <c r="AC81" i="35" s="1"/>
  <c r="C5" i="35"/>
  <c r="H32" i="29" s="1"/>
  <c r="AD77" i="34"/>
  <c r="AD80" i="34" s="1"/>
  <c r="AD81" i="34" s="1"/>
  <c r="AE77" i="33"/>
  <c r="AE80" i="33" s="1"/>
  <c r="AE81" i="33" s="1"/>
  <c r="AF63" i="33"/>
  <c r="AF64" i="33" s="1"/>
  <c r="AE62" i="36"/>
  <c r="AF61" i="36" s="1"/>
  <c r="AF62" i="34"/>
  <c r="AG61" i="34" s="1"/>
  <c r="AE64" i="34"/>
  <c r="AG62" i="33"/>
  <c r="AH61" i="33" s="1"/>
  <c r="D63" i="20"/>
  <c r="AD12" i="20"/>
  <c r="Z30" i="10"/>
  <c r="Z14" i="10" s="1"/>
  <c r="Z24" i="10" s="1"/>
  <c r="Z87" i="31"/>
  <c r="Z66" i="31" s="1"/>
  <c r="Z76" i="31" s="1"/>
  <c r="AG63" i="33" l="1"/>
  <c r="AG64" i="33" s="1"/>
  <c r="AG77" i="33" s="1"/>
  <c r="AG80" i="33" s="1"/>
  <c r="AE63" i="35"/>
  <c r="AE64" i="35" s="1"/>
  <c r="AE77" i="35" s="1"/>
  <c r="AE80" i="35" s="1"/>
  <c r="AD77" i="36"/>
  <c r="AD80" i="36" s="1"/>
  <c r="AD81" i="36" s="1"/>
  <c r="AE63" i="36"/>
  <c r="AE64" i="36" s="1"/>
  <c r="AD77" i="35"/>
  <c r="AD80" i="35" s="1"/>
  <c r="AD81" i="35" s="1"/>
  <c r="AF62" i="35"/>
  <c r="AG61" i="35" s="1"/>
  <c r="AE77" i="34"/>
  <c r="AE80" i="34" s="1"/>
  <c r="AE81" i="34" s="1"/>
  <c r="AF63" i="34"/>
  <c r="AF64" i="34" s="1"/>
  <c r="AF77" i="33"/>
  <c r="AF80" i="33" s="1"/>
  <c r="AF81" i="33" s="1"/>
  <c r="AG62" i="34"/>
  <c r="AH61" i="34" s="1"/>
  <c r="AH62" i="33"/>
  <c r="AI61" i="33" s="1"/>
  <c r="AF62" i="36"/>
  <c r="AG61" i="36" s="1"/>
  <c r="D64" i="20"/>
  <c r="AE12" i="20"/>
  <c r="AA87" i="31"/>
  <c r="AA66" i="31" s="1"/>
  <c r="AA76" i="31" s="1"/>
  <c r="AA30" i="10"/>
  <c r="AA14" i="10" s="1"/>
  <c r="AA24" i="10" s="1"/>
  <c r="AF63" i="35" l="1"/>
  <c r="AF64" i="35" s="1"/>
  <c r="AF77" i="35" s="1"/>
  <c r="AF80" i="35" s="1"/>
  <c r="AG81" i="33"/>
  <c r="AF63" i="36"/>
  <c r="AF64" i="36" s="1"/>
  <c r="AF77" i="36" s="1"/>
  <c r="AF80" i="36" s="1"/>
  <c r="AE77" i="36"/>
  <c r="AE80" i="36" s="1"/>
  <c r="AE81" i="36" s="1"/>
  <c r="AE81" i="35"/>
  <c r="AG62" i="35"/>
  <c r="AH61" i="35" s="1"/>
  <c r="AF77" i="34"/>
  <c r="AF80" i="34" s="1"/>
  <c r="AF81" i="34" s="1"/>
  <c r="AG63" i="34"/>
  <c r="AG64" i="34" s="1"/>
  <c r="AH63" i="33"/>
  <c r="AH64" i="33" s="1"/>
  <c r="AI62" i="33"/>
  <c r="AJ61" i="33" s="1"/>
  <c r="AG62" i="36"/>
  <c r="AH61" i="36" s="1"/>
  <c r="AH62" i="34"/>
  <c r="AI61" i="34" s="1"/>
  <c r="D65" i="20"/>
  <c r="AF12" i="20"/>
  <c r="AB30" i="10"/>
  <c r="AB14" i="10" s="1"/>
  <c r="AB24" i="10" s="1"/>
  <c r="AB87" i="31"/>
  <c r="AB66" i="31" s="1"/>
  <c r="AB76" i="31" s="1"/>
  <c r="AG63" i="35" l="1"/>
  <c r="AG64" i="35" s="1"/>
  <c r="AG77" i="35" s="1"/>
  <c r="AG80" i="35" s="1"/>
  <c r="AF81" i="35"/>
  <c r="AF81" i="36"/>
  <c r="AG63" i="36"/>
  <c r="AG64" i="36" s="1"/>
  <c r="AH62" i="35"/>
  <c r="AI61" i="35" s="1"/>
  <c r="AG77" i="34"/>
  <c r="AG80" i="34" s="1"/>
  <c r="AG81" i="34" s="1"/>
  <c r="AH63" i="34"/>
  <c r="AH64" i="34" s="1"/>
  <c r="AH77" i="33"/>
  <c r="AH80" i="33" s="1"/>
  <c r="AH81" i="33" s="1"/>
  <c r="AI63" i="33"/>
  <c r="AI64" i="33" s="1"/>
  <c r="AI62" i="34"/>
  <c r="AJ61" i="34" s="1"/>
  <c r="AH62" i="36"/>
  <c r="AI61" i="36" s="1"/>
  <c r="AJ62" i="33"/>
  <c r="AK61" i="33" s="1"/>
  <c r="D66" i="20"/>
  <c r="AG12" i="20"/>
  <c r="AC87" i="31"/>
  <c r="AC66" i="31" s="1"/>
  <c r="AC76" i="31" s="1"/>
  <c r="AC30" i="10"/>
  <c r="AC14" i="10" s="1"/>
  <c r="AC24" i="10" s="1"/>
  <c r="AH63" i="35" l="1"/>
  <c r="AH64" i="35" s="1"/>
  <c r="AH77" i="35" s="1"/>
  <c r="AH80" i="35" s="1"/>
  <c r="AG81" i="35"/>
  <c r="AJ63" i="33"/>
  <c r="AJ64" i="33" s="1"/>
  <c r="AG77" i="36"/>
  <c r="AG80" i="36" s="1"/>
  <c r="AG81" i="36" s="1"/>
  <c r="AH63" i="36"/>
  <c r="AH64" i="36" s="1"/>
  <c r="AI62" i="35"/>
  <c r="AJ61" i="35" s="1"/>
  <c r="AH77" i="34"/>
  <c r="AH80" i="34" s="1"/>
  <c r="AH81" i="34" s="1"/>
  <c r="AI63" i="34"/>
  <c r="AI64" i="34" s="1"/>
  <c r="AI77" i="33"/>
  <c r="AI80" i="33" s="1"/>
  <c r="AI81" i="33" s="1"/>
  <c r="AK62" i="33"/>
  <c r="AL61" i="33" s="1"/>
  <c r="AI62" i="36"/>
  <c r="AJ61" i="36" s="1"/>
  <c r="AJ62" i="34"/>
  <c r="AK61" i="34" s="1"/>
  <c r="D67" i="20"/>
  <c r="AH12" i="20"/>
  <c r="AD30" i="10"/>
  <c r="AD14" i="10" s="1"/>
  <c r="AD24" i="10" s="1"/>
  <c r="AD87" i="31"/>
  <c r="AD66" i="31" s="1"/>
  <c r="AD76" i="31" s="1"/>
  <c r="AH81" i="35" l="1"/>
  <c r="AK63" i="33"/>
  <c r="AK64" i="33" s="1"/>
  <c r="AK77" i="33" s="1"/>
  <c r="AK80" i="33" s="1"/>
  <c r="AI63" i="35"/>
  <c r="AI64" i="35" s="1"/>
  <c r="AI77" i="35" s="1"/>
  <c r="AI80" i="35" s="1"/>
  <c r="AJ63" i="34"/>
  <c r="AJ64" i="34" s="1"/>
  <c r="AJ77" i="34" s="1"/>
  <c r="AJ80" i="34" s="1"/>
  <c r="AI63" i="36"/>
  <c r="AI64" i="36" s="1"/>
  <c r="AH77" i="36"/>
  <c r="AH80" i="36" s="1"/>
  <c r="AH81" i="36" s="1"/>
  <c r="AJ62" i="35"/>
  <c r="AK61" i="35" s="1"/>
  <c r="AI77" i="34"/>
  <c r="AI80" i="34" s="1"/>
  <c r="AI81" i="34" s="1"/>
  <c r="AJ77" i="33"/>
  <c r="AJ80" i="33" s="1"/>
  <c r="AJ81" i="33" s="1"/>
  <c r="AJ62" i="36"/>
  <c r="AK61" i="36" s="1"/>
  <c r="AK62" i="34"/>
  <c r="AL61" i="34" s="1"/>
  <c r="AL62" i="33"/>
  <c r="AM61" i="33" s="1"/>
  <c r="D68" i="20"/>
  <c r="AI12" i="20"/>
  <c r="AE87" i="31"/>
  <c r="AE66" i="31" s="1"/>
  <c r="AE76" i="31" s="1"/>
  <c r="AE30" i="10"/>
  <c r="AE14" i="10" s="1"/>
  <c r="AE24" i="10" s="1"/>
  <c r="AI81" i="35" l="1"/>
  <c r="AJ81" i="34"/>
  <c r="C6" i="34" s="1"/>
  <c r="I31" i="29" s="1"/>
  <c r="AI77" i="36"/>
  <c r="AI80" i="36" s="1"/>
  <c r="AI81" i="36" s="1"/>
  <c r="AJ63" i="36"/>
  <c r="AJ64" i="36" s="1"/>
  <c r="AK62" i="35"/>
  <c r="AL61" i="35" s="1"/>
  <c r="AJ63" i="35"/>
  <c r="AJ64" i="35" s="1"/>
  <c r="AK63" i="34"/>
  <c r="AK64" i="34" s="1"/>
  <c r="AK81" i="33"/>
  <c r="C6" i="33"/>
  <c r="I30" i="29" s="1"/>
  <c r="AL63" i="33"/>
  <c r="AL64" i="33" s="1"/>
  <c r="AL62" i="34"/>
  <c r="AM61" i="34" s="1"/>
  <c r="AK62" i="36"/>
  <c r="AL61" i="36" s="1"/>
  <c r="AM62" i="33"/>
  <c r="AN61" i="33" s="1"/>
  <c r="D69" i="20"/>
  <c r="AJ12" i="20"/>
  <c r="AF30" i="10"/>
  <c r="AF14" i="10" s="1"/>
  <c r="AF24" i="10" s="1"/>
  <c r="AF87" i="31"/>
  <c r="AF66" i="31" s="1"/>
  <c r="AF76" i="31" s="1"/>
  <c r="AK63" i="35" l="1"/>
  <c r="AK64" i="35" s="1"/>
  <c r="AK63" i="36"/>
  <c r="AK64" i="36" s="1"/>
  <c r="AK77" i="36" s="1"/>
  <c r="AK80" i="36" s="1"/>
  <c r="AJ77" i="36"/>
  <c r="AJ80" i="36" s="1"/>
  <c r="AJ81" i="36" s="1"/>
  <c r="AJ77" i="35"/>
  <c r="AJ80" i="35" s="1"/>
  <c r="AJ81" i="35" s="1"/>
  <c r="C6" i="35" s="1"/>
  <c r="I32" i="29" s="1"/>
  <c r="AL62" i="35"/>
  <c r="AM61" i="35" s="1"/>
  <c r="AK77" i="35"/>
  <c r="AK80" i="35" s="1"/>
  <c r="AK77" i="34"/>
  <c r="AK80" i="34" s="1"/>
  <c r="AK81" i="34" s="1"/>
  <c r="AL63" i="34"/>
  <c r="AL64" i="34" s="1"/>
  <c r="AM63" i="33"/>
  <c r="AM64" i="33" s="1"/>
  <c r="AL77" i="33"/>
  <c r="AL80" i="33" s="1"/>
  <c r="AL81" i="33" s="1"/>
  <c r="AL62" i="36"/>
  <c r="AM61" i="36" s="1"/>
  <c r="AN62" i="33"/>
  <c r="AO61" i="33" s="1"/>
  <c r="AM62" i="34"/>
  <c r="AN61" i="34" s="1"/>
  <c r="D70" i="20"/>
  <c r="AK12" i="20"/>
  <c r="AG87" i="31"/>
  <c r="AG66" i="31" s="1"/>
  <c r="AG76" i="31" s="1"/>
  <c r="AG30" i="10"/>
  <c r="AG14" i="10" s="1"/>
  <c r="AG24" i="10" s="1"/>
  <c r="AK81" i="35" l="1"/>
  <c r="AM63" i="34"/>
  <c r="AM64" i="34" s="1"/>
  <c r="C6" i="36"/>
  <c r="I33" i="29" s="1"/>
  <c r="AK81" i="36"/>
  <c r="AL63" i="36"/>
  <c r="AL64" i="36" s="1"/>
  <c r="AM62" i="35"/>
  <c r="AN61" i="35" s="1"/>
  <c r="AL63" i="35"/>
  <c r="AL64" i="35" s="1"/>
  <c r="AL77" i="34"/>
  <c r="AL80" i="34" s="1"/>
  <c r="AL81" i="34" s="1"/>
  <c r="AN63" i="33"/>
  <c r="AN64" i="33" s="1"/>
  <c r="AM77" i="33"/>
  <c r="AM80" i="33" s="1"/>
  <c r="AM81" i="33" s="1"/>
  <c r="AO62" i="33"/>
  <c r="AP61" i="33" s="1"/>
  <c r="AM62" i="36"/>
  <c r="AN61" i="36" s="1"/>
  <c r="AN62" i="34"/>
  <c r="AO61" i="34" s="1"/>
  <c r="D71" i="20"/>
  <c r="AL12" i="20"/>
  <c r="AH30" i="10"/>
  <c r="AH14" i="10" s="1"/>
  <c r="AH24" i="10" s="1"/>
  <c r="AH87" i="31"/>
  <c r="AH66" i="31" s="1"/>
  <c r="AH76" i="31" s="1"/>
  <c r="AL77" i="36" l="1"/>
  <c r="AL80" i="36" s="1"/>
  <c r="AL81" i="36" s="1"/>
  <c r="AM63" i="36"/>
  <c r="AM64" i="36" s="1"/>
  <c r="AN62" i="35"/>
  <c r="AO61" i="35" s="1"/>
  <c r="AL77" i="35"/>
  <c r="AL80" i="35" s="1"/>
  <c r="AL81" i="35" s="1"/>
  <c r="AM63" i="35"/>
  <c r="AM64" i="35" s="1"/>
  <c r="AN63" i="34"/>
  <c r="AN64" i="34" s="1"/>
  <c r="AM77" i="34"/>
  <c r="AM80" i="34" s="1"/>
  <c r="AM81" i="34" s="1"/>
  <c r="AN77" i="33"/>
  <c r="AN80" i="33" s="1"/>
  <c r="AN81" i="33" s="1"/>
  <c r="AO63" i="33"/>
  <c r="AO64" i="33" s="1"/>
  <c r="AN62" i="36"/>
  <c r="AO61" i="36" s="1"/>
  <c r="AO62" i="34"/>
  <c r="AP61" i="34" s="1"/>
  <c r="AP62" i="33"/>
  <c r="AQ61" i="33" s="1"/>
  <c r="D72" i="20"/>
  <c r="AM12" i="20"/>
  <c r="AI87" i="31"/>
  <c r="AI66" i="31" s="1"/>
  <c r="AI76" i="31" s="1"/>
  <c r="AI30" i="10"/>
  <c r="AI14" i="10" s="1"/>
  <c r="AI24" i="10" s="1"/>
  <c r="AN63" i="35" l="1"/>
  <c r="AN64" i="35" s="1"/>
  <c r="AN77" i="35" s="1"/>
  <c r="AN80" i="35" s="1"/>
  <c r="AN63" i="36"/>
  <c r="AN64" i="36" s="1"/>
  <c r="AP63" i="33"/>
  <c r="AP64" i="33" s="1"/>
  <c r="AM77" i="36"/>
  <c r="AM80" i="36" s="1"/>
  <c r="AM81" i="36" s="1"/>
  <c r="AO62" i="35"/>
  <c r="AP61" i="35" s="1"/>
  <c r="AM77" i="35"/>
  <c r="AM80" i="35" s="1"/>
  <c r="AM81" i="35" s="1"/>
  <c r="AO63" i="34"/>
  <c r="AO64" i="34" s="1"/>
  <c r="AN77" i="34"/>
  <c r="AN80" i="34" s="1"/>
  <c r="AN81" i="34" s="1"/>
  <c r="AO77" i="33"/>
  <c r="AO80" i="33" s="1"/>
  <c r="AO81" i="33" s="1"/>
  <c r="AO62" i="36"/>
  <c r="AP61" i="36" s="1"/>
  <c r="AQ62" i="33"/>
  <c r="AR61" i="33" s="1"/>
  <c r="AP62" i="34"/>
  <c r="AQ61" i="34" s="1"/>
  <c r="D73" i="20"/>
  <c r="AN12" i="20"/>
  <c r="AJ30" i="10"/>
  <c r="AJ14" i="10" s="1"/>
  <c r="AJ24" i="10" s="1"/>
  <c r="AJ87" i="31"/>
  <c r="AJ66" i="31" s="1"/>
  <c r="AJ76" i="31" s="1"/>
  <c r="AP63" i="34" l="1"/>
  <c r="AP64" i="34" s="1"/>
  <c r="AO63" i="36"/>
  <c r="AO64" i="36" s="1"/>
  <c r="AO77" i="36" s="1"/>
  <c r="AO80" i="36" s="1"/>
  <c r="AN81" i="35"/>
  <c r="AQ63" i="33"/>
  <c r="AQ64" i="33" s="1"/>
  <c r="AN77" i="36"/>
  <c r="AN80" i="36" s="1"/>
  <c r="AN81" i="36" s="1"/>
  <c r="AP62" i="35"/>
  <c r="AQ61" i="35" s="1"/>
  <c r="AO63" i="35"/>
  <c r="AO64" i="35" s="1"/>
  <c r="AO77" i="34"/>
  <c r="AO80" i="34" s="1"/>
  <c r="AO81" i="34" s="1"/>
  <c r="AP77" i="34"/>
  <c r="AP80" i="34" s="1"/>
  <c r="AP77" i="33"/>
  <c r="AP80" i="33" s="1"/>
  <c r="AP81" i="33" s="1"/>
  <c r="AQ62" i="34"/>
  <c r="AR61" i="34" s="1"/>
  <c r="AR62" i="33"/>
  <c r="AS61" i="33" s="1"/>
  <c r="AP62" i="36"/>
  <c r="AQ61" i="36" s="1"/>
  <c r="D75" i="20"/>
  <c r="AO12" i="20"/>
  <c r="AK87" i="31"/>
  <c r="AK66" i="31" s="1"/>
  <c r="AK76" i="31" s="1"/>
  <c r="AK30" i="10"/>
  <c r="AK14" i="10" s="1"/>
  <c r="AK24" i="10" s="1"/>
  <c r="AP63" i="35" l="1"/>
  <c r="AP64" i="35" s="1"/>
  <c r="AP77" i="35" s="1"/>
  <c r="AP80" i="35" s="1"/>
  <c r="AO81" i="36"/>
  <c r="AP63" i="36"/>
  <c r="AP64" i="36" s="1"/>
  <c r="AO77" i="35"/>
  <c r="AO80" i="35" s="1"/>
  <c r="AO81" i="35" s="1"/>
  <c r="AQ62" i="35"/>
  <c r="AR61" i="35" s="1"/>
  <c r="AQ63" i="34"/>
  <c r="AQ64" i="34" s="1"/>
  <c r="AP81" i="34"/>
  <c r="AR63" i="33"/>
  <c r="AR64" i="33" s="1"/>
  <c r="AQ77" i="33"/>
  <c r="AQ80" i="33" s="1"/>
  <c r="AQ81" i="33" s="1"/>
  <c r="AS62" i="33"/>
  <c r="AT61" i="33" s="1"/>
  <c r="AQ62" i="36"/>
  <c r="AR61" i="36" s="1"/>
  <c r="AR62" i="34"/>
  <c r="AS61" i="34" s="1"/>
  <c r="AL30" i="10"/>
  <c r="AL14" i="10" s="1"/>
  <c r="AL24" i="10" s="1"/>
  <c r="AL87" i="31"/>
  <c r="AL66" i="31" s="1"/>
  <c r="AL76" i="31" s="1"/>
  <c r="AP81" i="35" l="1"/>
  <c r="AP77" i="36"/>
  <c r="AP80" i="36" s="1"/>
  <c r="AP81" i="36" s="1"/>
  <c r="AQ63" i="36"/>
  <c r="AQ64" i="36" s="1"/>
  <c r="AQ63" i="35"/>
  <c r="AQ64" i="35" s="1"/>
  <c r="AR62" i="35"/>
  <c r="AS61" i="35" s="1"/>
  <c r="AQ77" i="34"/>
  <c r="AQ80" i="34" s="1"/>
  <c r="AQ81" i="34" s="1"/>
  <c r="AR63" i="34"/>
  <c r="AR64" i="34" s="1"/>
  <c r="AR77" i="33"/>
  <c r="AR80" i="33" s="1"/>
  <c r="AR81" i="33" s="1"/>
  <c r="AS63" i="33"/>
  <c r="AS64" i="33" s="1"/>
  <c r="AR62" i="36"/>
  <c r="AS61" i="36" s="1"/>
  <c r="AS62" i="34"/>
  <c r="AT61" i="34" s="1"/>
  <c r="AT62" i="33"/>
  <c r="AU61" i="33" s="1"/>
  <c r="AS63" i="34" l="1"/>
  <c r="AS64" i="34" s="1"/>
  <c r="AS77" i="34" s="1"/>
  <c r="AS80" i="34" s="1"/>
  <c r="AT63" i="33"/>
  <c r="AT64" i="33" s="1"/>
  <c r="AT77" i="33" s="1"/>
  <c r="AT80" i="33" s="1"/>
  <c r="AR63" i="36"/>
  <c r="AR64" i="36" s="1"/>
  <c r="AQ77" i="36"/>
  <c r="AQ80" i="36" s="1"/>
  <c r="AQ81" i="36" s="1"/>
  <c r="AS62" i="35"/>
  <c r="AT61" i="35" s="1"/>
  <c r="AR63" i="35"/>
  <c r="AR64" i="35" s="1"/>
  <c r="AQ77" i="35"/>
  <c r="AQ80" i="35" s="1"/>
  <c r="AQ81" i="35" s="1"/>
  <c r="AR77" i="34"/>
  <c r="AR80" i="34" s="1"/>
  <c r="AR81" i="34" s="1"/>
  <c r="AS77" i="33"/>
  <c r="AS80" i="33" s="1"/>
  <c r="AS81" i="33" s="1"/>
  <c r="AT62" i="34"/>
  <c r="AU61" i="34" s="1"/>
  <c r="AU62" i="33"/>
  <c r="AV61" i="33" s="1"/>
  <c r="AS62" i="36"/>
  <c r="AT61" i="36" s="1"/>
  <c r="AS81" i="34" l="1"/>
  <c r="AT63" i="34"/>
  <c r="AT64" i="34" s="1"/>
  <c r="AT77" i="34" s="1"/>
  <c r="AT80" i="34" s="1"/>
  <c r="AT81" i="34" s="1"/>
  <c r="AT81" i="33"/>
  <c r="AS63" i="35"/>
  <c r="AS64" i="35" s="1"/>
  <c r="AS77" i="35" s="1"/>
  <c r="AS80" i="35" s="1"/>
  <c r="AU63" i="33"/>
  <c r="AU64" i="33" s="1"/>
  <c r="AU77" i="33" s="1"/>
  <c r="AU80" i="33" s="1"/>
  <c r="AS63" i="36"/>
  <c r="AS64" i="36" s="1"/>
  <c r="AR77" i="36"/>
  <c r="AR80" i="36" s="1"/>
  <c r="AR81" i="36" s="1"/>
  <c r="AR77" i="35"/>
  <c r="AR80" i="35" s="1"/>
  <c r="AR81" i="35" s="1"/>
  <c r="AT62" i="35"/>
  <c r="AU61" i="35" s="1"/>
  <c r="AU62" i="34"/>
  <c r="AV61" i="34" s="1"/>
  <c r="AV62" i="33"/>
  <c r="AW61" i="33" s="1"/>
  <c r="AT62" i="36"/>
  <c r="AU61" i="36" s="1"/>
  <c r="AU81" i="33" l="1"/>
  <c r="AS81" i="35"/>
  <c r="AU63" i="34"/>
  <c r="AU64" i="34" s="1"/>
  <c r="AU77" i="34" s="1"/>
  <c r="AU80" i="34" s="1"/>
  <c r="AU81" i="34" s="1"/>
  <c r="AS77" i="36"/>
  <c r="AS80" i="36" s="1"/>
  <c r="AS81" i="36" s="1"/>
  <c r="AT63" i="36"/>
  <c r="AT64" i="36" s="1"/>
  <c r="AU62" i="35"/>
  <c r="AV61" i="35" s="1"/>
  <c r="AT63" i="35"/>
  <c r="AT64" i="35" s="1"/>
  <c r="AV63" i="33"/>
  <c r="AV64" i="33" s="1"/>
  <c r="AU62" i="36"/>
  <c r="AV61" i="36" s="1"/>
  <c r="AW62" i="33"/>
  <c r="AX61" i="33" s="1"/>
  <c r="AV62" i="34"/>
  <c r="AW61" i="34" s="1"/>
  <c r="AU63" i="35" l="1"/>
  <c r="AU64" i="35" s="1"/>
  <c r="AU77" i="35" s="1"/>
  <c r="AU80" i="35" s="1"/>
  <c r="AV63" i="34"/>
  <c r="AV64" i="34" s="1"/>
  <c r="AT77" i="36"/>
  <c r="AT80" i="36" s="1"/>
  <c r="AT81" i="36" s="1"/>
  <c r="AU63" i="36"/>
  <c r="AU64" i="36" s="1"/>
  <c r="AT77" i="35"/>
  <c r="AT80" i="35" s="1"/>
  <c r="AT81" i="35" s="1"/>
  <c r="AV62" i="35"/>
  <c r="AW61" i="35" s="1"/>
  <c r="AV77" i="33"/>
  <c r="AV80" i="33" s="1"/>
  <c r="AV81" i="33" s="1"/>
  <c r="AW63" i="33"/>
  <c r="AW64" i="33" s="1"/>
  <c r="AX62" i="33"/>
  <c r="AY61" i="33" s="1"/>
  <c r="AW62" i="34"/>
  <c r="AX61" i="34" s="1"/>
  <c r="AV62" i="36"/>
  <c r="AW61" i="36" s="1"/>
  <c r="AX63" i="33" l="1"/>
  <c r="AX64" i="33" s="1"/>
  <c r="AU81" i="35"/>
  <c r="AU77" i="36"/>
  <c r="AU80" i="36" s="1"/>
  <c r="AU81" i="36" s="1"/>
  <c r="AV63" i="36"/>
  <c r="AV64" i="36" s="1"/>
  <c r="AV63" i="35"/>
  <c r="AV64" i="35" s="1"/>
  <c r="AW62" i="35"/>
  <c r="AX61" i="35" s="1"/>
  <c r="AV77" i="34"/>
  <c r="AV80" i="34" s="1"/>
  <c r="AV81" i="34" s="1"/>
  <c r="AW63" i="34"/>
  <c r="AW64" i="34" s="1"/>
  <c r="AX77" i="33"/>
  <c r="AX80" i="33" s="1"/>
  <c r="AW77" i="33"/>
  <c r="AW80" i="33" s="1"/>
  <c r="AW81" i="33" s="1"/>
  <c r="C7" i="33" s="1"/>
  <c r="J30" i="29" s="1"/>
  <c r="AX62" i="34"/>
  <c r="AY61" i="34" s="1"/>
  <c r="AY62" i="33"/>
  <c r="AZ61" i="33" s="1"/>
  <c r="AW62" i="36"/>
  <c r="AX61" i="36" s="1"/>
  <c r="AY63" i="33" l="1"/>
  <c r="AY64" i="33" s="1"/>
  <c r="AV77" i="36"/>
  <c r="AV80" i="36" s="1"/>
  <c r="AV81" i="36" s="1"/>
  <c r="AW63" i="36"/>
  <c r="AW64" i="36" s="1"/>
  <c r="AX62" i="35"/>
  <c r="AY61" i="35" s="1"/>
  <c r="AW63" i="35"/>
  <c r="AW64" i="35" s="1"/>
  <c r="AV77" i="35"/>
  <c r="AV80" i="35" s="1"/>
  <c r="AV81" i="35" s="1"/>
  <c r="AW77" i="34"/>
  <c r="AW80" i="34" s="1"/>
  <c r="AW81" i="34" s="1"/>
  <c r="C7" i="34" s="1"/>
  <c r="J31" i="29" s="1"/>
  <c r="AX63" i="34"/>
  <c r="AX64" i="34" s="1"/>
  <c r="AY77" i="33"/>
  <c r="AY80" i="33" s="1"/>
  <c r="AX81" i="33"/>
  <c r="AX62" i="36"/>
  <c r="AY61" i="36" s="1"/>
  <c r="AZ62" i="33"/>
  <c r="BA61" i="33" s="1"/>
  <c r="AY62" i="34"/>
  <c r="AZ61" i="34" s="1"/>
  <c r="AY63" i="34" l="1"/>
  <c r="AX63" i="35"/>
  <c r="AX64" i="35" s="1"/>
  <c r="AX77" i="35" s="1"/>
  <c r="AX80" i="35" s="1"/>
  <c r="AY81" i="33"/>
  <c r="AW77" i="36"/>
  <c r="AW80" i="36" s="1"/>
  <c r="AW81" i="36" s="1"/>
  <c r="C7" i="36" s="1"/>
  <c r="J33" i="29" s="1"/>
  <c r="AX63" i="36"/>
  <c r="AX64" i="36" s="1"/>
  <c r="AW77" i="35"/>
  <c r="AW80" i="35" s="1"/>
  <c r="AW81" i="35" s="1"/>
  <c r="C7" i="35" s="1"/>
  <c r="J32" i="29" s="1"/>
  <c r="AY62" i="35"/>
  <c r="AZ61" i="35" s="1"/>
  <c r="AX77" i="34"/>
  <c r="AX80" i="34" s="1"/>
  <c r="AX81" i="34" s="1"/>
  <c r="AZ63" i="33"/>
  <c r="AZ64" i="33" s="1"/>
  <c r="AZ62" i="34"/>
  <c r="BA61" i="34" s="1"/>
  <c r="BA62" i="33"/>
  <c r="BB61" i="33" s="1"/>
  <c r="AY64" i="34"/>
  <c r="AY62" i="36"/>
  <c r="AZ61" i="36" s="1"/>
  <c r="AX81" i="35" l="1"/>
  <c r="AY63" i="36"/>
  <c r="AY64" i="36" s="1"/>
  <c r="AX77" i="36"/>
  <c r="AX80" i="36" s="1"/>
  <c r="AX81" i="36" s="1"/>
  <c r="AZ62" i="35"/>
  <c r="BA61" i="35" s="1"/>
  <c r="AY63" i="35"/>
  <c r="AY64" i="35" s="1"/>
  <c r="AY77" i="34"/>
  <c r="AY80" i="34" s="1"/>
  <c r="AY81" i="34" s="1"/>
  <c r="AZ63" i="34"/>
  <c r="AZ64" i="34" s="1"/>
  <c r="AZ77" i="33"/>
  <c r="AZ80" i="33" s="1"/>
  <c r="AZ81" i="33" s="1"/>
  <c r="BA63" i="33"/>
  <c r="BA64" i="33" s="1"/>
  <c r="AZ62" i="36"/>
  <c r="BA61" i="36" s="1"/>
  <c r="BA62" i="34"/>
  <c r="BB61" i="34" s="1"/>
  <c r="BB62" i="33"/>
  <c r="BC61" i="33" s="1"/>
  <c r="AZ63" i="36" l="1"/>
  <c r="AZ64" i="36" s="1"/>
  <c r="AZ77" i="36" s="1"/>
  <c r="AZ80" i="36" s="1"/>
  <c r="BB63" i="33"/>
  <c r="BB64" i="33" s="1"/>
  <c r="BB77" i="33" s="1"/>
  <c r="BB80" i="33" s="1"/>
  <c r="AY77" i="36"/>
  <c r="AY80" i="36" s="1"/>
  <c r="AY81" i="36" s="1"/>
  <c r="BA62" i="35"/>
  <c r="BB61" i="35" s="1"/>
  <c r="AY77" i="35"/>
  <c r="AY80" i="35" s="1"/>
  <c r="AY81" i="35" s="1"/>
  <c r="AZ63" i="35"/>
  <c r="AZ64" i="35" s="1"/>
  <c r="AZ77" i="34"/>
  <c r="AZ80" i="34" s="1"/>
  <c r="AZ81" i="34" s="1"/>
  <c r="BA63" i="34"/>
  <c r="BA64" i="34" s="1"/>
  <c r="BA77" i="33"/>
  <c r="BA80" i="33" s="1"/>
  <c r="BA81" i="33" s="1"/>
  <c r="BC62" i="33"/>
  <c r="BD61" i="33" s="1"/>
  <c r="BB62" i="34"/>
  <c r="BC61" i="34" s="1"/>
  <c r="BA62" i="36"/>
  <c r="BB61" i="36" s="1"/>
  <c r="BB81" i="33" l="1"/>
  <c r="BA63" i="35"/>
  <c r="BA64" i="35" s="1"/>
  <c r="BA77" i="35" s="1"/>
  <c r="BA80" i="35" s="1"/>
  <c r="BC63" i="33"/>
  <c r="BC64" i="33" s="1"/>
  <c r="BC77" i="33" s="1"/>
  <c r="BC80" i="33" s="1"/>
  <c r="AZ81" i="36"/>
  <c r="BA63" i="36"/>
  <c r="BA64" i="36" s="1"/>
  <c r="BB62" i="35"/>
  <c r="BC61" i="35" s="1"/>
  <c r="AZ77" i="35"/>
  <c r="AZ80" i="35" s="1"/>
  <c r="AZ81" i="35" s="1"/>
  <c r="BA77" i="34"/>
  <c r="BA80" i="34" s="1"/>
  <c r="BA81" i="34" s="1"/>
  <c r="BB63" i="34"/>
  <c r="BB64" i="34" s="1"/>
  <c r="BD62" i="33"/>
  <c r="BC62" i="34"/>
  <c r="BD61" i="34" s="1"/>
  <c r="BB62" i="36"/>
  <c r="BC61" i="36" s="1"/>
  <c r="BC81" i="33" l="1"/>
  <c r="BB63" i="36"/>
  <c r="BA81" i="35"/>
  <c r="BC63" i="34"/>
  <c r="BC64" i="34" s="1"/>
  <c r="BA77" i="36"/>
  <c r="BA80" i="36" s="1"/>
  <c r="BA81" i="36" s="1"/>
  <c r="BC62" i="35"/>
  <c r="BD61" i="35" s="1"/>
  <c r="BB63" i="35"/>
  <c r="BB64" i="35" s="1"/>
  <c r="BB77" i="34"/>
  <c r="BB80" i="34" s="1"/>
  <c r="BB81" i="34" s="1"/>
  <c r="BD63" i="33"/>
  <c r="BD64" i="33" s="1"/>
  <c r="BB64" i="36"/>
  <c r="BC62" i="36"/>
  <c r="BD61" i="36" s="1"/>
  <c r="BD62" i="34"/>
  <c r="BD63" i="34" s="1"/>
  <c r="BD64" i="34" s="1"/>
  <c r="BC63" i="36" l="1"/>
  <c r="BB77" i="36"/>
  <c r="BB80" i="36" s="1"/>
  <c r="BB81" i="36" s="1"/>
  <c r="BB77" i="35"/>
  <c r="BB80" i="35" s="1"/>
  <c r="BB81" i="35" s="1"/>
  <c r="BD62" i="35"/>
  <c r="BD63" i="35" s="1"/>
  <c r="BC63" i="35"/>
  <c r="BC64" i="35" s="1"/>
  <c r="BD77" i="34"/>
  <c r="BD80" i="34" s="1"/>
  <c r="BC77" i="34"/>
  <c r="BC80" i="34" s="1"/>
  <c r="BC81" i="34" s="1"/>
  <c r="BD77" i="33"/>
  <c r="BD80" i="33" s="1"/>
  <c r="BD81" i="33" s="1"/>
  <c r="BC64" i="36"/>
  <c r="BD62" i="36"/>
  <c r="BD81" i="34" l="1"/>
  <c r="BC77" i="36"/>
  <c r="BC80" i="36" s="1"/>
  <c r="BC81" i="36" s="1"/>
  <c r="BD63" i="36"/>
  <c r="BD64" i="36" s="1"/>
  <c r="BD64" i="35"/>
  <c r="BC77" i="35"/>
  <c r="BC80" i="35" s="1"/>
  <c r="BC81" i="35" s="1"/>
  <c r="BD77" i="36" l="1"/>
  <c r="BD80" i="36" s="1"/>
  <c r="BD81" i="36" s="1"/>
  <c r="BD77" i="35"/>
  <c r="BD80" i="35" s="1"/>
  <c r="BD81" i="35" s="1"/>
  <c r="F7" i="10" l="1"/>
  <c r="E19" i="31"/>
  <c r="E25" i="31" s="1"/>
  <c r="E12" i="10"/>
  <c r="F13" i="31"/>
  <c r="E18" i="31"/>
  <c r="C9" i="31" l="1"/>
  <c r="E26" i="31"/>
  <c r="E28" i="31" s="1"/>
  <c r="G7" i="10"/>
  <c r="F19" i="31"/>
  <c r="F25" i="31" s="1"/>
  <c r="F12" i="10"/>
  <c r="G13" i="31"/>
  <c r="F18" i="31"/>
  <c r="H13" i="31" l="1"/>
  <c r="G18" i="31"/>
  <c r="E29" i="31"/>
  <c r="AT30" i="31"/>
  <c r="AL30" i="31"/>
  <c r="AD30" i="31"/>
  <c r="V30" i="31"/>
  <c r="N30" i="31"/>
  <c r="F30" i="31"/>
  <c r="F60" i="31" s="1"/>
  <c r="AQ30" i="31"/>
  <c r="AI30" i="31"/>
  <c r="AA30" i="31"/>
  <c r="S30" i="31"/>
  <c r="K30" i="31"/>
  <c r="AR30" i="31"/>
  <c r="AJ30" i="31"/>
  <c r="T30" i="31"/>
  <c r="L30" i="31"/>
  <c r="AO30" i="31"/>
  <c r="Y30" i="31"/>
  <c r="I30" i="31"/>
  <c r="AX30" i="31"/>
  <c r="AH30" i="31"/>
  <c r="R30" i="31"/>
  <c r="AU30" i="31"/>
  <c r="AE30" i="31"/>
  <c r="O30" i="31"/>
  <c r="AV30" i="31"/>
  <c r="AN30" i="31"/>
  <c r="AF30" i="31"/>
  <c r="X30" i="31"/>
  <c r="P30" i="31"/>
  <c r="H30" i="31"/>
  <c r="AS30" i="31"/>
  <c r="AK30" i="31"/>
  <c r="AC30" i="31"/>
  <c r="U30" i="31"/>
  <c r="M30" i="31"/>
  <c r="E62" i="31"/>
  <c r="AB30" i="31"/>
  <c r="AW30" i="31"/>
  <c r="AG30" i="31"/>
  <c r="Q30" i="31"/>
  <c r="AP30" i="31"/>
  <c r="Z30" i="31"/>
  <c r="J30" i="31"/>
  <c r="AM30" i="31"/>
  <c r="W30" i="31"/>
  <c r="G30" i="31"/>
  <c r="F26" i="31"/>
  <c r="F28" i="31" s="1"/>
  <c r="H7" i="10"/>
  <c r="G19" i="31"/>
  <c r="G25" i="31" s="1"/>
  <c r="G12" i="10"/>
  <c r="G26" i="31" l="1"/>
  <c r="G28" i="31" s="1"/>
  <c r="F29" i="31"/>
  <c r="AX31" i="31"/>
  <c r="AP31" i="31"/>
  <c r="AH31" i="31"/>
  <c r="Z31" i="31"/>
  <c r="R31" i="31"/>
  <c r="J31" i="31"/>
  <c r="AU31" i="31"/>
  <c r="AM31" i="31"/>
  <c r="AE31" i="31"/>
  <c r="W31" i="31"/>
  <c r="O31" i="31"/>
  <c r="G31" i="31"/>
  <c r="G60" i="31" s="1"/>
  <c r="AV31" i="31"/>
  <c r="AF31" i="31"/>
  <c r="P31" i="31"/>
  <c r="AS31" i="31"/>
  <c r="AC31" i="31"/>
  <c r="M31" i="31"/>
  <c r="AR31" i="31"/>
  <c r="AJ31" i="31"/>
  <c r="AB31" i="31"/>
  <c r="T31" i="31"/>
  <c r="L31" i="31"/>
  <c r="AW31" i="31"/>
  <c r="AO31" i="31"/>
  <c r="AG31" i="31"/>
  <c r="Y31" i="31"/>
  <c r="Q31" i="31"/>
  <c r="I31" i="31"/>
  <c r="AN31" i="31"/>
  <c r="X31" i="31"/>
  <c r="H31" i="31"/>
  <c r="AK31" i="31"/>
  <c r="U31" i="31"/>
  <c r="AD31" i="31"/>
  <c r="AQ31" i="31"/>
  <c r="K31" i="31"/>
  <c r="V31" i="31"/>
  <c r="AT31" i="31"/>
  <c r="AL31" i="31"/>
  <c r="AY31" i="31"/>
  <c r="S31" i="31"/>
  <c r="AI31" i="31"/>
  <c r="N31" i="31"/>
  <c r="AA31" i="31"/>
  <c r="F61" i="31"/>
  <c r="F62" i="31" s="1"/>
  <c r="G61" i="31" s="1"/>
  <c r="E63" i="31"/>
  <c r="E64" i="31" s="1"/>
  <c r="E77" i="31" s="1"/>
  <c r="E80" i="31" s="1"/>
  <c r="E81" i="31" s="1"/>
  <c r="G29" i="31"/>
  <c r="AZ32" i="31"/>
  <c r="AR32" i="31"/>
  <c r="AJ32" i="31"/>
  <c r="AB32" i="31"/>
  <c r="T32" i="31"/>
  <c r="L32" i="31"/>
  <c r="AW32" i="31"/>
  <c r="AO32" i="31"/>
  <c r="AG32" i="31"/>
  <c r="Y32" i="31"/>
  <c r="Q32" i="31"/>
  <c r="I32" i="31"/>
  <c r="AX32" i="31"/>
  <c r="AH32" i="31"/>
  <c r="R32" i="31"/>
  <c r="AU32" i="31"/>
  <c r="AE32" i="31"/>
  <c r="O32" i="31"/>
  <c r="AN32" i="31"/>
  <c r="X32" i="31"/>
  <c r="H32" i="31"/>
  <c r="AK32" i="31"/>
  <c r="U32" i="31"/>
  <c r="AT32" i="31"/>
  <c r="AL32" i="31"/>
  <c r="AD32" i="31"/>
  <c r="V32" i="31"/>
  <c r="N32" i="31"/>
  <c r="AY32" i="31"/>
  <c r="AQ32" i="31"/>
  <c r="AI32" i="31"/>
  <c r="AA32" i="31"/>
  <c r="S32" i="31"/>
  <c r="K32" i="31"/>
  <c r="AP32" i="31"/>
  <c r="Z32" i="31"/>
  <c r="J32" i="31"/>
  <c r="AM32" i="31"/>
  <c r="W32" i="31"/>
  <c r="AV32" i="31"/>
  <c r="AF32" i="31"/>
  <c r="P32" i="31"/>
  <c r="AS32" i="31"/>
  <c r="AC32" i="31"/>
  <c r="M32" i="31"/>
  <c r="I13" i="31"/>
  <c r="H18" i="31"/>
  <c r="I7" i="10"/>
  <c r="H19" i="31"/>
  <c r="H25" i="31" s="1"/>
  <c r="H12" i="10"/>
  <c r="H60" i="31" l="1"/>
  <c r="G62" i="31"/>
  <c r="H61" i="31" s="1"/>
  <c r="J7" i="10"/>
  <c r="I19" i="31"/>
  <c r="I25" i="31" s="1"/>
  <c r="I12" i="10"/>
  <c r="H26" i="31"/>
  <c r="H28" i="31" s="1"/>
  <c r="J13" i="31"/>
  <c r="I18" i="31"/>
  <c r="F63" i="31"/>
  <c r="F64" i="31" s="1"/>
  <c r="F77" i="31" s="1"/>
  <c r="F80" i="31" s="1"/>
  <c r="F81" i="31" s="1"/>
  <c r="G63" i="31" l="1"/>
  <c r="G64" i="31" s="1"/>
  <c r="G77" i="31" s="1"/>
  <c r="G80" i="31" s="1"/>
  <c r="K13" i="31"/>
  <c r="J18" i="31"/>
  <c r="K7" i="10"/>
  <c r="J19" i="31"/>
  <c r="J25" i="31" s="1"/>
  <c r="J12" i="10"/>
  <c r="H29" i="31"/>
  <c r="AX33" i="31"/>
  <c r="AP33" i="31"/>
  <c r="AH33" i="31"/>
  <c r="Z33" i="31"/>
  <c r="R33" i="31"/>
  <c r="J33" i="31"/>
  <c r="AU33" i="31"/>
  <c r="AM33" i="31"/>
  <c r="AE33" i="31"/>
  <c r="W33" i="31"/>
  <c r="O33" i="31"/>
  <c r="AN33" i="31"/>
  <c r="X33" i="31"/>
  <c r="BA33" i="31"/>
  <c r="AK33" i="31"/>
  <c r="U33" i="31"/>
  <c r="AT33" i="31"/>
  <c r="AD33" i="31"/>
  <c r="N33" i="31"/>
  <c r="AQ33" i="31"/>
  <c r="AZ33" i="31"/>
  <c r="AR33" i="31"/>
  <c r="AJ33" i="31"/>
  <c r="AB33" i="31"/>
  <c r="T33" i="31"/>
  <c r="L33" i="31"/>
  <c r="AW33" i="31"/>
  <c r="AO33" i="31"/>
  <c r="AG33" i="31"/>
  <c r="Y33" i="31"/>
  <c r="Q33" i="31"/>
  <c r="I33" i="31"/>
  <c r="I60" i="31" s="1"/>
  <c r="AV33" i="31"/>
  <c r="AF33" i="31"/>
  <c r="P33" i="31"/>
  <c r="AS33" i="31"/>
  <c r="AC33" i="31"/>
  <c r="M33" i="31"/>
  <c r="AL33" i="31"/>
  <c r="V33" i="31"/>
  <c r="AY33" i="31"/>
  <c r="AI33" i="31"/>
  <c r="S33" i="31"/>
  <c r="AA33" i="31"/>
  <c r="K33" i="31"/>
  <c r="G81" i="31"/>
  <c r="H62" i="31"/>
  <c r="I61" i="31" s="1"/>
  <c r="I26" i="31"/>
  <c r="I28" i="31" s="1"/>
  <c r="H63" i="31" l="1"/>
  <c r="H64" i="31" s="1"/>
  <c r="H77" i="31" s="1"/>
  <c r="H80" i="31" s="1"/>
  <c r="H81" i="31" s="1"/>
  <c r="J26" i="31"/>
  <c r="J28" i="31" s="1"/>
  <c r="I29" i="31"/>
  <c r="X34" i="31"/>
  <c r="AN34" i="31"/>
  <c r="P34" i="31"/>
  <c r="AE34" i="31"/>
  <c r="R34" i="31"/>
  <c r="AX34" i="31"/>
  <c r="AI34" i="31"/>
  <c r="V34" i="31"/>
  <c r="BB34" i="31"/>
  <c r="AO34" i="31"/>
  <c r="AB34" i="31"/>
  <c r="AS34" i="31"/>
  <c r="AM34" i="31"/>
  <c r="K34" i="31"/>
  <c r="AD34" i="31"/>
  <c r="AW34" i="31"/>
  <c r="U34" i="31"/>
  <c r="O34" i="31"/>
  <c r="AH34" i="31"/>
  <c r="AY34" i="31"/>
  <c r="Y34" i="31"/>
  <c r="AR34" i="31"/>
  <c r="AK34" i="31"/>
  <c r="BA34" i="31"/>
  <c r="AC34" i="31"/>
  <c r="W34" i="31"/>
  <c r="J34" i="31"/>
  <c r="J60" i="31" s="1"/>
  <c r="AP34" i="31"/>
  <c r="AA34" i="31"/>
  <c r="N34" i="31"/>
  <c r="AT34" i="31"/>
  <c r="AG34" i="31"/>
  <c r="T34" i="31"/>
  <c r="AZ34" i="31"/>
  <c r="M34" i="31"/>
  <c r="AV34" i="31"/>
  <c r="Z34" i="31"/>
  <c r="AQ34" i="31"/>
  <c r="Q34" i="31"/>
  <c r="AJ34" i="31"/>
  <c r="AF34" i="31"/>
  <c r="AU34" i="31"/>
  <c r="S34" i="31"/>
  <c r="AL34" i="31"/>
  <c r="L34" i="31"/>
  <c r="I62" i="31"/>
  <c r="J61" i="31" s="1"/>
  <c r="L7" i="10"/>
  <c r="K12" i="10"/>
  <c r="K19" i="31"/>
  <c r="K25" i="31" s="1"/>
  <c r="L13" i="31"/>
  <c r="L18" i="31" s="1"/>
  <c r="K18" i="31"/>
  <c r="AZ35" i="31" l="1"/>
  <c r="T35" i="31"/>
  <c r="AG35" i="31"/>
  <c r="AH35" i="31"/>
  <c r="W35" i="31"/>
  <c r="BB35" i="31"/>
  <c r="V35" i="31"/>
  <c r="AI35" i="31"/>
  <c r="AP35" i="31"/>
  <c r="AV35" i="31"/>
  <c r="AS35" i="31"/>
  <c r="M35" i="31"/>
  <c r="AJ35" i="31"/>
  <c r="AW35" i="31"/>
  <c r="Q35" i="31"/>
  <c r="AN35" i="31"/>
  <c r="AY35" i="31"/>
  <c r="BA35" i="31"/>
  <c r="AB35" i="31"/>
  <c r="AO35" i="31"/>
  <c r="AM35" i="31"/>
  <c r="AF35" i="31"/>
  <c r="K35" i="31"/>
  <c r="K60" i="31" s="1"/>
  <c r="U35" i="31"/>
  <c r="AR35" i="31"/>
  <c r="L35" i="31"/>
  <c r="Y35" i="31"/>
  <c r="R35" i="31"/>
  <c r="O35" i="31"/>
  <c r="AT35" i="31"/>
  <c r="N35" i="31"/>
  <c r="AA35" i="31"/>
  <c r="Z35" i="31"/>
  <c r="X35" i="31"/>
  <c r="AK35" i="31"/>
  <c r="BC35" i="31"/>
  <c r="AL35" i="31"/>
  <c r="S35" i="31"/>
  <c r="AU35" i="31"/>
  <c r="P35" i="31"/>
  <c r="AX35" i="31"/>
  <c r="AD35" i="31"/>
  <c r="AQ35" i="31"/>
  <c r="AE35" i="31"/>
  <c r="AC35" i="31"/>
  <c r="J62" i="31"/>
  <c r="K61" i="31" s="1"/>
  <c r="I63" i="31"/>
  <c r="I64" i="31" s="1"/>
  <c r="I77" i="31" s="1"/>
  <c r="I80" i="31" s="1"/>
  <c r="I81" i="31" s="1"/>
  <c r="L12" i="10"/>
  <c r="L19" i="31"/>
  <c r="L25" i="31" s="1"/>
  <c r="L26" i="31" s="1"/>
  <c r="K26" i="31"/>
  <c r="J29" i="31"/>
  <c r="J63" i="31" l="1"/>
  <c r="J64" i="31" s="1"/>
  <c r="J77" i="31" s="1"/>
  <c r="J80" i="31" s="1"/>
  <c r="J81" i="31" s="1"/>
  <c r="K28" i="31"/>
  <c r="K29" i="31" s="1"/>
  <c r="L28" i="31"/>
  <c r="L29" i="31" s="1"/>
  <c r="AD37" i="31" l="1"/>
  <c r="AO37" i="31"/>
  <c r="AZ37" i="31"/>
  <c r="AM37" i="31"/>
  <c r="AH37" i="31"/>
  <c r="U37" i="31"/>
  <c r="AN37" i="31"/>
  <c r="AY37" i="31"/>
  <c r="S37" i="31"/>
  <c r="W37" i="31"/>
  <c r="AC37" i="31"/>
  <c r="N37" i="31"/>
  <c r="T37" i="31"/>
  <c r="BD37" i="31"/>
  <c r="AI37" i="31"/>
  <c r="Z37" i="31"/>
  <c r="AL37" i="31"/>
  <c r="Q37" i="31"/>
  <c r="BC37" i="31"/>
  <c r="AK37" i="31"/>
  <c r="P37" i="31"/>
  <c r="AU37" i="31"/>
  <c r="BB37" i="31"/>
  <c r="V37" i="31"/>
  <c r="AG37" i="31"/>
  <c r="AJ37" i="31"/>
  <c r="AE37" i="31"/>
  <c r="R37" i="31"/>
  <c r="M37" i="31"/>
  <c r="AF37" i="31"/>
  <c r="AQ37" i="31"/>
  <c r="AR37" i="31"/>
  <c r="AX37" i="31"/>
  <c r="AT37" i="31"/>
  <c r="Y37" i="31"/>
  <c r="O37" i="31"/>
  <c r="BA37" i="31"/>
  <c r="X37" i="31"/>
  <c r="AB37" i="31"/>
  <c r="AB60" i="31" s="1"/>
  <c r="AW37" i="31"/>
  <c r="AP37" i="31"/>
  <c r="AV37" i="31"/>
  <c r="AA37" i="31"/>
  <c r="AA60" i="31" s="1"/>
  <c r="AS37" i="31"/>
  <c r="AB36" i="31"/>
  <c r="AO36" i="31"/>
  <c r="AX36" i="31"/>
  <c r="R36" i="31"/>
  <c r="AE36" i="31"/>
  <c r="AN36" i="31"/>
  <c r="AC36" i="31"/>
  <c r="AL36" i="31"/>
  <c r="AY36" i="31"/>
  <c r="S36" i="31"/>
  <c r="AK36" i="31"/>
  <c r="L36" i="31"/>
  <c r="L60" i="31" s="1"/>
  <c r="AH36" i="31"/>
  <c r="O36" i="31"/>
  <c r="BB36" i="31"/>
  <c r="AI36" i="31"/>
  <c r="AJ36" i="31"/>
  <c r="AW36" i="31"/>
  <c r="Q36" i="31"/>
  <c r="Z36" i="31"/>
  <c r="AM36" i="31"/>
  <c r="BD36" i="31"/>
  <c r="AT36" i="31"/>
  <c r="N36" i="31"/>
  <c r="AA36" i="31"/>
  <c r="AZ36" i="31"/>
  <c r="T36" i="31"/>
  <c r="AG36" i="31"/>
  <c r="AP36" i="31"/>
  <c r="BC36" i="31"/>
  <c r="W36" i="31"/>
  <c r="X36" i="31"/>
  <c r="U36" i="31"/>
  <c r="AD36" i="31"/>
  <c r="AQ36" i="31"/>
  <c r="AV36" i="31"/>
  <c r="M36" i="31"/>
  <c r="AR36" i="31"/>
  <c r="Y36" i="31"/>
  <c r="AU36" i="31"/>
  <c r="P36" i="31"/>
  <c r="V36" i="31"/>
  <c r="AF36" i="31"/>
  <c r="AS36" i="31"/>
  <c r="BA36" i="31"/>
  <c r="K62" i="31"/>
  <c r="AW60" i="31" l="1"/>
  <c r="O60" i="31"/>
  <c r="AR60" i="31"/>
  <c r="AY60" i="31"/>
  <c r="AE60" i="31"/>
  <c r="V60" i="31"/>
  <c r="AM60" i="31"/>
  <c r="AS60" i="31"/>
  <c r="AI60" i="31"/>
  <c r="Z60" i="31"/>
  <c r="N60" i="31"/>
  <c r="R60" i="31"/>
  <c r="AK60" i="31"/>
  <c r="Y60" i="31"/>
  <c r="AQ60" i="31"/>
  <c r="AC60" i="31"/>
  <c r="AZ60" i="31"/>
  <c r="AV60" i="31"/>
  <c r="X60" i="31"/>
  <c r="AT60" i="31"/>
  <c r="AF60" i="31"/>
  <c r="AJ60" i="31"/>
  <c r="AU60" i="31"/>
  <c r="Q60" i="31"/>
  <c r="BD60" i="31"/>
  <c r="W60" i="31"/>
  <c r="U60" i="31"/>
  <c r="AO60" i="31"/>
  <c r="L61" i="31"/>
  <c r="K63" i="31"/>
  <c r="K64" i="31" s="1"/>
  <c r="K77" i="31" s="1"/>
  <c r="K80" i="31" s="1"/>
  <c r="K81" i="31" s="1"/>
  <c r="BB60" i="31"/>
  <c r="BC60" i="31"/>
  <c r="AN60" i="31"/>
  <c r="AP60" i="31"/>
  <c r="BA60" i="31"/>
  <c r="AX60" i="31"/>
  <c r="M60" i="31"/>
  <c r="AG60" i="31"/>
  <c r="P60" i="31"/>
  <c r="AL60" i="31"/>
  <c r="T60" i="31"/>
  <c r="S60" i="31"/>
  <c r="AH60" i="31"/>
  <c r="AD60" i="31"/>
  <c r="L62" i="31" l="1"/>
  <c r="M61" i="31" s="1"/>
  <c r="L63" i="31" l="1"/>
  <c r="L64" i="31" s="1"/>
  <c r="L77" i="31" s="1"/>
  <c r="L80" i="31" s="1"/>
  <c r="L81" i="31" s="1"/>
  <c r="M62" i="31"/>
  <c r="N61" i="31" s="1"/>
  <c r="N62" i="31" l="1"/>
  <c r="O61" i="31" s="1"/>
  <c r="M63" i="31"/>
  <c r="M64" i="31" s="1"/>
  <c r="M77" i="31" s="1"/>
  <c r="M80" i="31" s="1"/>
  <c r="M81" i="31" s="1"/>
  <c r="O62" i="31" l="1"/>
  <c r="P61" i="31" s="1"/>
  <c r="N63" i="31"/>
  <c r="N64" i="31" s="1"/>
  <c r="N77" i="31" s="1"/>
  <c r="N80" i="31" s="1"/>
  <c r="N8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U62" i="31" l="1"/>
  <c r="V61" i="31" s="1"/>
  <c r="T63" i="31"/>
  <c r="T64" i="31" s="1"/>
  <c r="T77" i="31" s="1"/>
  <c r="T80" i="31" s="1"/>
  <c r="T8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Z62" i="31" l="1"/>
  <c r="AA61" i="31" s="1"/>
  <c r="Y63" i="31"/>
  <c r="Y64" i="31" s="1"/>
  <c r="Y77" i="31" s="1"/>
  <c r="Y80" i="31" s="1"/>
  <c r="Y8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E62" i="31" l="1"/>
  <c r="AF61" i="31" s="1"/>
  <c r="AD63" i="31"/>
  <c r="AD64" i="31" s="1"/>
  <c r="AD77" i="31" s="1"/>
  <c r="AD80" i="31" s="1"/>
  <c r="AD8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I62" i="31" l="1"/>
  <c r="AJ61" i="31" s="1"/>
  <c r="AH63" i="31"/>
  <c r="AH64" i="31" s="1"/>
  <c r="AH77" i="31" s="1"/>
  <c r="AH80" i="31" s="1"/>
  <c r="AH81" i="31" s="1"/>
  <c r="AJ62" i="31" l="1"/>
  <c r="AK61" i="31" s="1"/>
  <c r="AI63" i="31"/>
  <c r="AI64" i="31" s="1"/>
  <c r="AI77" i="31" s="1"/>
  <c r="AI80" i="31" s="1"/>
  <c r="AI81" i="31" s="1"/>
  <c r="C5" i="31" s="1"/>
  <c r="H29" i="29" s="1"/>
  <c r="AK62" i="31" l="1"/>
  <c r="AL61" i="31" s="1"/>
  <c r="AJ63" i="31"/>
  <c r="AJ64" i="31" s="1"/>
  <c r="AJ77" i="31" s="1"/>
  <c r="AJ80" i="31" s="1"/>
  <c r="AJ81" i="31" s="1"/>
  <c r="C6" i="31" s="1"/>
  <c r="I29" i="29" s="1"/>
  <c r="AL62" i="31" l="1"/>
  <c r="AM61" i="31" s="1"/>
  <c r="AK63" i="31"/>
  <c r="AK64" i="31" s="1"/>
  <c r="AK77" i="31" s="1"/>
  <c r="AK80" i="31" s="1"/>
  <c r="AK81" i="31" s="1"/>
  <c r="AM62" i="31" l="1"/>
  <c r="AN61" i="31" s="1"/>
  <c r="AL63" i="31"/>
  <c r="AL64" i="31" s="1"/>
  <c r="AL77" i="31" s="1"/>
  <c r="AL80" i="31" s="1"/>
  <c r="AL8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alcChain>
</file>

<file path=xl/sharedStrings.xml><?xml version="1.0" encoding="utf-8"?>
<sst xmlns="http://schemas.openxmlformats.org/spreadsheetml/2006/main" count="1639" uniqueCount="365">
  <si>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</si>
  <si>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</si>
  <si>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</si>
  <si>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</si>
  <si>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</si>
  <si>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</si>
  <si>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</si>
  <si>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</si>
  <si>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</si>
  <si>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</si>
  <si>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</si>
  <si>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</si>
  <si>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</si>
  <si>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</si>
  <si>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</si>
  <si>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</si>
  <si>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</si>
  <si>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</si>
  <si>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</si>
  <si>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</si>
  <si>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</si>
  <si>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</si>
  <si>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</si>
  <si>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</si>
  <si>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</si>
  <si>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</si>
  <si>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</si>
  <si>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</si>
  <si>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</si>
  <si>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</si>
  <si>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</si>
  <si>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</si>
  <si>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</si>
  <si>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</si>
  <si>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</si>
  <si>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</si>
  <si>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</si>
  <si>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</si>
  <si>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</si>
  <si>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</si>
  <si>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</si>
  <si>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</si>
  <si>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</si>
  <si>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</si>
  <si>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</si>
  <si>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</si>
  <si>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</si>
  <si>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</si>
  <si>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</si>
  <si>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</si>
  <si>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</si>
  <si>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</si>
  <si>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</si>
  <si>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</si>
  <si>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</si>
  <si>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</si>
  <si>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</si>
  <si>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</si>
  <si>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</si>
  <si>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</si>
  <si>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</si>
  <si>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</si>
  <si>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</si>
  <si>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</si>
  <si>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</si>
  <si>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</si>
  <si>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</si>
  <si>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</si>
  <si>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</si>
  <si>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</si>
  <si>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</si>
  <si>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</si>
  <si>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</si>
  <si>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</si>
  <si>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</si>
  <si>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</si>
  <si>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</si>
  <si>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</si>
  <si>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</si>
  <si>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</si>
  <si>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</si>
  <si>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</si>
  <si>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</si>
  <si>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</si>
  <si>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</si>
  <si>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</si>
  <si>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</si>
  <si>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</si>
  <si>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</si>
  <si>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</si>
  <si>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</si>
  <si>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</si>
  <si>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</si>
  <si>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</si>
  <si>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</si>
  <si>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</si>
  <si>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</si>
  <si>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</si>
  <si>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</si>
  <si>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</si>
  <si>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</si>
  <si>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</si>
  <si>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</si>
  <si>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</si>
  <si>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</si>
  <si>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</si>
  <si>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</si>
  <si>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</si>
  <si>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</si>
  <si>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</si>
  <si>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</si>
  <si>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</si>
  <si>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</si>
  <si>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</si>
  <si>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</si>
  <si>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</si>
  <si>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</si>
  <si>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</si>
  <si>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</si>
  <si>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</si>
  <si>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</si>
  <si>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</si>
  <si>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</si>
  <si>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</si>
  <si>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</si>
  <si>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</si>
  <si>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</si>
  <si>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</si>
  <si>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</si>
  <si>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</si>
  <si>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</si>
  <si>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</si>
  <si>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</si>
  <si>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</si>
  <si>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</si>
  <si>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</si>
  <si>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</si>
  <si>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</si>
  <si>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</si>
  <si>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</si>
  <si>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</si>
  <si>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</si>
  <si>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</si>
  <si>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</si>
  <si>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</si>
  <si>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</si>
  <si>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</si>
  <si>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</si>
  <si>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</si>
  <si>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</si>
  <si>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</si>
  <si>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</si>
  <si>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</si>
  <si>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</si>
  <si>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</si>
  <si>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</si>
  <si>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</si>
  <si>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</si>
  <si>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</si>
  <si>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</si>
  <si>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</si>
  <si>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</si>
  <si>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</si>
  <si>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</si>
  <si>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</si>
  <si>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</si>
  <si>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</si>
  <si>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</si>
  <si>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</si>
  <si>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</si>
  <si>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</si>
  <si>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</si>
  <si>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</si>
  <si>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</si>
  <si>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</si>
  <si>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</si>
  <si>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</si>
  <si>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</si>
  <si>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</si>
  <si>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</si>
  <si>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</si>
  <si>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</si>
  <si>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</si>
  <si>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</si>
  <si>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</si>
  <si>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</si>
  <si>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</si>
  <si>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</si>
  <si>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</si>
  <si>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</si>
  <si>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</si>
  <si>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</si>
  <si>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</si>
  <si>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</si>
  <si>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</si>
  <si>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</si>
  <si>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</si>
  <si>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</si>
  <si>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</si>
  <si>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</si>
  <si>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</si>
  <si>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</si>
  <si>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</si>
  <si>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</si>
  <si>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</si>
  <si>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</si>
  <si>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</si>
  <si>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</si>
  <si>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</si>
  <si>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</si>
  <si>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</si>
  <si>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</si>
  <si>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</si>
  <si>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</si>
  <si>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</si>
  <si>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</si>
  <si>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</si>
  <si>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</si>
  <si>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</si>
  <si>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</si>
  <si>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</si>
  <si>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</si>
  <si>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</si>
  <si>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</si>
  <si>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</si>
  <si>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</si>
  <si>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</si>
  <si>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</si>
  <si>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</si>
  <si>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</si>
  <si>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</si>
  <si>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</si>
  <si>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</si>
  <si>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</si>
  <si>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</si>
  <si>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</si>
  <si>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</si>
  <si>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</si>
  <si>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</si>
  <si>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</si>
  <si>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</si>
  <si>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</si>
  <si>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</si>
  <si>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</si>
  <si>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</si>
  <si>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</si>
  <si>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</si>
  <si>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</si>
  <si>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</si>
  <si>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</si>
  <si>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</si>
  <si>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</si>
  <si>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</si>
  <si>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</si>
  <si>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</si>
  <si>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</si>
  <si>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</si>
  <si>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</si>
  <si>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</si>
  <si>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</si>
  <si>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</si>
  <si>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</si>
  <si>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</si>
  <si>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</si>
  <si>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</si>
  <si>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</si>
  <si>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</si>
  <si>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</si>
  <si>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</si>
  <si>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</si>
  <si>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</si>
  <si>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</si>
  <si>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</si>
  <si>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</si>
  <si>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</si>
  <si>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</si>
  <si>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</si>
  <si>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</si>
  <si>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</si>
  <si>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</si>
  <si>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</si>
  <si>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</si>
  <si>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</si>
  <si>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</si>
  <si>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</si>
  <si>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</si>
  <si>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</si>
  <si>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</si>
  <si>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</si>
  <si>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</si>
  <si>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</si>
  <si>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</si>
  <si>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</si>
  <si>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</si>
  <si>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</si>
  <si>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</si>
  <si>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</si>
  <si>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</si>
  <si>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</si>
  <si>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</si>
  <si>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</si>
  <si>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</si>
  <si>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</si>
  <si>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</si>
  <si>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</si>
  <si>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</si>
  <si>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</si>
  <si>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</si>
  <si>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</si>
  <si>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</si>
  <si>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</si>
  <si>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</si>
  <si>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</si>
  <si>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</si>
  <si>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</si>
  <si>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</si>
  <si>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</si>
  <si>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</si>
  <si>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</si>
  <si>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</si>
  <si>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</si>
  <si>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</si>
  <si>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</si>
  <si>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</si>
  <si>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</si>
  <si>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</si>
  <si>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</si>
  <si>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</si>
  <si>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</si>
  <si>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</si>
  <si>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</si>
  <si>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</si>
  <si>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</si>
  <si>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</si>
  <si>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</si>
  <si>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</si>
  <si>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</si>
  <si>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</si>
  <si>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</si>
  <si>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</si>
  <si>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</si>
  <si>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</si>
  <si>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Outsourced maintenance of operational vehicles</t>
  </si>
  <si>
    <t>In-sourced maintenance as included in the Baseline Scenario</t>
  </si>
  <si>
    <t>Insourced maintenance of operational vehicles</t>
  </si>
  <si>
    <t>Vehicle maintenance of non-specialist operational vehicles is completed in-house in WPD West Midlands, WPD East Midlands and WPD South West.  This option has been calculated by applying insourced vehicle maintenance costs to the WPD South Wales fleet.</t>
  </si>
  <si>
    <t>In WPD South Wales vehicle maintenance of non-specialist operational vehicles is completed by a third party.  To bring this activity in house would require a number of workshops to be built and equipped.</t>
  </si>
  <si>
    <t>Cost of establishing workshops as included in the Baseline Scenario.</t>
  </si>
  <si>
    <t>The costs used in this option are based upon the current costs incurred for non-specialist operational vehicle maintenance in WPD South Wales</t>
  </si>
  <si>
    <t>Option 1 Sensitivity Analysis: Increase number of 4x4 vehicles</t>
  </si>
  <si>
    <t>Option 1 Sensitivity Analysis: Decrease number of 4x4 vehicles</t>
  </si>
  <si>
    <t>Option 1 Sensitivity Analysis: Increase number of vans</t>
  </si>
  <si>
    <t>Option 1 Sensitivity Analysis: Decrease number of vans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</si>
  <si>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</si>
  <si>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</si>
  <si>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</si>
  <si>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</si>
  <si>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</si>
  <si>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</si>
  <si>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</si>
  <si>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</si>
  <si>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</si>
  <si>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Repair and maintenance of operational vehicles in the WPD South Wales distribution area is out-sourced to a third party.  This CBA compares the costs of continuing with this arrangement with establishing workshops and in-sourcing the activity  for the main, non-specialist operational vehicles.</t>
  </si>
  <si>
    <t>Insourced maintenance of non-specialist operational vehicles is less cost-effective in WPD South Wales than outsourcing the activity, therefore this option has been rejected.</t>
  </si>
  <si>
    <t>Due to the availability of contracts in this area, maintenance of non-specialist operational vehicles by a third party in WPD South Wales is more cost-effective compared to insourced delivery.  Therefore this option has been adopted.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</si>
</sst>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10" fontId="4" fillId="5" borderId="3" xfId="1" applyNumberFormat="1" applyFont="1" applyFill="1" applyBorder="1" applyProtection="1">
      <protection locked="0"/>
    </xf>
    <xf numFmtId="0" fontId="4" fillId="0" borderId="12" xfId="0" applyFont="1" applyBorder="1" applyAlignment="1" applyProtection="1">
      <alignment horizontal="right"/>
    </xf>
    <xf numFmtId="0" fontId="4" fillId="0" borderId="2" xfId="0" applyFont="1" applyBorder="1" applyAlignment="1" applyProtection="1">
      <alignment vertical="center" textRotation="90"/>
    </xf>
    <xf numFmtId="0" fontId="4" fillId="0" borderId="5" xfId="0" applyFont="1" applyBorder="1" applyAlignment="1" applyProtection="1">
      <alignment vertical="center" textRotation="90"/>
    </xf>
    <xf numFmtId="0" fontId="16" fillId="9" borderId="19" xfId="0" applyFont="1" applyFill="1" applyBorder="1" applyProtection="1"/>
    <xf numFmtId="8" fontId="4" fillId="0" borderId="3" xfId="0" applyNumberFormat="1" applyFont="1" applyBorder="1" applyAlignment="1">
      <alignment horizontal="left" vertical="top"/>
    </xf>
    <xf numFmtId="0" fontId="4" fillId="0" borderId="3" xfId="0" applyFont="1" applyBorder="1" applyAlignment="1">
      <alignment horizontal="left" vertical="top" wrapText="1"/>
    </xf>
    <xf numFmtId="0" fontId="4" fillId="0" borderId="3" xfId="0" applyFont="1" applyBorder="1" applyAlignment="1">
      <alignment horizontal="left" vertical="top"/>
    </xf>
    <xf numFmtId="0" fontId="4" fillId="0" borderId="0" xfId="0" applyFont="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17"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xf numFmtId="0" fontId="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0.92020466330457817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1.084690673924636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1.1909370174536493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1.2929234772722069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-0.49559999999999998</v>
      </c>
      <c r="F13" s="62">
        <f>E13</f>
        <v>-0.49559999999999998</v>
      </c>
      <c r="G13" s="62">
        <f t="shared" ref="G13:L13" si="0">F13</f>
        <v>-0.49559999999999998</v>
      </c>
      <c r="H13" s="62">
        <f t="shared" si="0"/>
        <v>-0.49559999999999998</v>
      </c>
      <c r="I13" s="62">
        <f t="shared" si="0"/>
        <v>-0.49559999999999998</v>
      </c>
      <c r="J13" s="62">
        <f t="shared" si="0"/>
        <v>-0.49559999999999998</v>
      </c>
      <c r="K13" s="62">
        <f t="shared" si="0"/>
        <v>-0.49559999999999998</v>
      </c>
      <c r="L13" s="62">
        <f t="shared" si="0"/>
        <v>-0.49559999999999998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-0.49559999999999998</v>
      </c>
      <c r="F18" s="59">
        <f t="shared" ref="F18:AW18" si="1">SUM(F13:F17)</f>
        <v>-0.49559999999999998</v>
      </c>
      <c r="G18" s="59">
        <f t="shared" si="1"/>
        <v>-0.49559999999999998</v>
      </c>
      <c r="H18" s="59">
        <f t="shared" si="1"/>
        <v>-0.49559999999999998</v>
      </c>
      <c r="I18" s="59">
        <f t="shared" si="1"/>
        <v>-0.49559999999999998</v>
      </c>
      <c r="J18" s="59">
        <f t="shared" si="1"/>
        <v>-0.49559999999999998</v>
      </c>
      <c r="K18" s="59">
        <f t="shared" si="1"/>
        <v>-0.49559999999999998</v>
      </c>
      <c r="L18" s="59">
        <f t="shared" si="1"/>
        <v>-0.49559999999999998</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0.42821313928413052</v>
      </c>
      <c r="F19" s="33">
        <f>E19</f>
        <v>0.42821313928413052</v>
      </c>
      <c r="G19" s="33">
        <f t="shared" ref="G19:L19" si="2">F19</f>
        <v>0.42821313928413052</v>
      </c>
      <c r="H19" s="33">
        <f t="shared" si="2"/>
        <v>0.42821313928413052</v>
      </c>
      <c r="I19" s="33">
        <f t="shared" si="2"/>
        <v>0.42821313928413052</v>
      </c>
      <c r="J19" s="33">
        <f t="shared" si="2"/>
        <v>0.42821313928413052</v>
      </c>
      <c r="K19" s="33">
        <f t="shared" si="2"/>
        <v>0.42821313928413052</v>
      </c>
      <c r="L19" s="33">
        <f t="shared" si="2"/>
        <v>0.42821313928413052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196</v>
      </c>
      <c r="C20" s="60"/>
      <c r="D20" s="61" t="s">
        <v>40</v>
      </c>
      <c r="E20" s="33">
        <f>-'Baseline scenario'!E8</f>
        <v>1.61</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2.0382131392841307</v>
      </c>
      <c r="F25" s="67">
        <f t="shared" ref="F25:BD25" si="3">SUM(F19:F24)</f>
        <v>0.42821313928413052</v>
      </c>
      <c r="G25" s="67">
        <f t="shared" si="3"/>
        <v>0.42821313928413052</v>
      </c>
      <c r="H25" s="67">
        <f t="shared" si="3"/>
        <v>0.42821313928413052</v>
      </c>
      <c r="I25" s="67">
        <f t="shared" si="3"/>
        <v>0.42821313928413052</v>
      </c>
      <c r="J25" s="67">
        <f t="shared" si="3"/>
        <v>0.42821313928413052</v>
      </c>
      <c r="K25" s="67">
        <f t="shared" si="3"/>
        <v>0.42821313928413052</v>
      </c>
      <c r="L25" s="67">
        <f t="shared" si="3"/>
        <v>0.42821313928413052</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1.5426131392841307</v>
      </c>
      <c r="F26" s="59">
        <f t="shared" ref="F26:BD26" si="4">F18+F25</f>
        <v>-6.7386860715869468E-2</v>
      </c>
      <c r="G26" s="59">
        <f t="shared" si="4"/>
        <v>-6.7386860715869468E-2</v>
      </c>
      <c r="H26" s="59">
        <f t="shared" si="4"/>
        <v>-6.7386860715869468E-2</v>
      </c>
      <c r="I26" s="59">
        <f t="shared" si="4"/>
        <v>-6.7386860715869468E-2</v>
      </c>
      <c r="J26" s="59">
        <f t="shared" si="4"/>
        <v>-6.7386860715869468E-2</v>
      </c>
      <c r="K26" s="59">
        <f t="shared" si="4"/>
        <v>-6.7386860715869468E-2</v>
      </c>
      <c r="L26" s="59">
        <f t="shared" si="4"/>
        <v>-6.7386860715869468E-2</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1.2340905114273046</v>
      </c>
      <c r="F28" s="34">
        <f t="shared" ref="F28:AW28" si="6">F26*F27</f>
        <v>-5.3909488572695577E-2</v>
      </c>
      <c r="G28" s="34">
        <f t="shared" si="6"/>
        <v>-5.3909488572695577E-2</v>
      </c>
      <c r="H28" s="34">
        <f t="shared" si="6"/>
        <v>-5.3909488572695577E-2</v>
      </c>
      <c r="I28" s="34">
        <f t="shared" si="6"/>
        <v>-5.3909488572695577E-2</v>
      </c>
      <c r="J28" s="34">
        <f t="shared" si="6"/>
        <v>-5.3909488572695577E-2</v>
      </c>
      <c r="K28" s="34">
        <f t="shared" si="6"/>
        <v>-5.3909488572695577E-2</v>
      </c>
      <c r="L28" s="34">
        <f t="shared" si="6"/>
        <v>-5.3909488572695577E-2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0.30852262785682605</v>
      </c>
      <c r="F29" s="34">
        <f t="shared" ref="F29:AW29" si="7">F26-F28</f>
        <v>-1.3477372143173891E-2</v>
      </c>
      <c r="G29" s="34">
        <f t="shared" si="7"/>
        <v>-1.3477372143173891E-2</v>
      </c>
      <c r="H29" s="34">
        <f t="shared" si="7"/>
        <v>-1.3477372143173891E-2</v>
      </c>
      <c r="I29" s="34">
        <f t="shared" si="7"/>
        <v>-1.3477372143173891E-2</v>
      </c>
      <c r="J29" s="34">
        <f t="shared" si="7"/>
        <v>-1.3477372143173891E-2</v>
      </c>
      <c r="K29" s="34">
        <f t="shared" si="7"/>
        <v>-1.3477372143173891E-2</v>
      </c>
      <c r="L29" s="34">
        <f t="shared" si="7"/>
        <v>-1.3477372143173891E-2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2.7424233587273437E-2</v>
      </c>
      <c r="G30" s="34">
        <f>$E$28/'Fixed data'!$C$7</f>
        <v>2.7424233587273437E-2</v>
      </c>
      <c r="H30" s="34">
        <f>$E$28/'Fixed data'!$C$7</f>
        <v>2.7424233587273437E-2</v>
      </c>
      <c r="I30" s="34">
        <f>$E$28/'Fixed data'!$C$7</f>
        <v>2.7424233587273437E-2</v>
      </c>
      <c r="J30" s="34">
        <f>$E$28/'Fixed data'!$C$7</f>
        <v>2.7424233587273437E-2</v>
      </c>
      <c r="K30" s="34">
        <f>$E$28/'Fixed data'!$C$7</f>
        <v>2.7424233587273437E-2</v>
      </c>
      <c r="L30" s="34">
        <f>$E$28/'Fixed data'!$C$7</f>
        <v>2.7424233587273437E-2</v>
      </c>
      <c r="M30" s="34">
        <f>$E$28/'Fixed data'!$C$7</f>
        <v>2.7424233587273437E-2</v>
      </c>
      <c r="N30" s="34">
        <f>$E$28/'Fixed data'!$C$7</f>
        <v>2.7424233587273437E-2</v>
      </c>
      <c r="O30" s="34">
        <f>$E$28/'Fixed data'!$C$7</f>
        <v>2.7424233587273437E-2</v>
      </c>
      <c r="P30" s="34">
        <f>$E$28/'Fixed data'!$C$7</f>
        <v>2.7424233587273437E-2</v>
      </c>
      <c r="Q30" s="34">
        <f>$E$28/'Fixed data'!$C$7</f>
        <v>2.7424233587273437E-2</v>
      </c>
      <c r="R30" s="34">
        <f>$E$28/'Fixed data'!$C$7</f>
        <v>2.7424233587273437E-2</v>
      </c>
      <c r="S30" s="34">
        <f>$E$28/'Fixed data'!$C$7</f>
        <v>2.7424233587273437E-2</v>
      </c>
      <c r="T30" s="34">
        <f>$E$28/'Fixed data'!$C$7</f>
        <v>2.7424233587273437E-2</v>
      </c>
      <c r="U30" s="34">
        <f>$E$28/'Fixed data'!$C$7</f>
        <v>2.7424233587273437E-2</v>
      </c>
      <c r="V30" s="34">
        <f>$E$28/'Fixed data'!$C$7</f>
        <v>2.7424233587273437E-2</v>
      </c>
      <c r="W30" s="34">
        <f>$E$28/'Fixed data'!$C$7</f>
        <v>2.7424233587273437E-2</v>
      </c>
      <c r="X30" s="34">
        <f>$E$28/'Fixed data'!$C$7</f>
        <v>2.7424233587273437E-2</v>
      </c>
      <c r="Y30" s="34">
        <f>$E$28/'Fixed data'!$C$7</f>
        <v>2.7424233587273437E-2</v>
      </c>
      <c r="Z30" s="34">
        <f>$E$28/'Fixed data'!$C$7</f>
        <v>2.7424233587273437E-2</v>
      </c>
      <c r="AA30" s="34">
        <f>$E$28/'Fixed data'!$C$7</f>
        <v>2.7424233587273437E-2</v>
      </c>
      <c r="AB30" s="34">
        <f>$E$28/'Fixed data'!$C$7</f>
        <v>2.7424233587273437E-2</v>
      </c>
      <c r="AC30" s="34">
        <f>$E$28/'Fixed data'!$C$7</f>
        <v>2.7424233587273437E-2</v>
      </c>
      <c r="AD30" s="34">
        <f>$E$28/'Fixed data'!$C$7</f>
        <v>2.7424233587273437E-2</v>
      </c>
      <c r="AE30" s="34">
        <f>$E$28/'Fixed data'!$C$7</f>
        <v>2.7424233587273437E-2</v>
      </c>
      <c r="AF30" s="34">
        <f>$E$28/'Fixed data'!$C$7</f>
        <v>2.7424233587273437E-2</v>
      </c>
      <c r="AG30" s="34">
        <f>$E$28/'Fixed data'!$C$7</f>
        <v>2.7424233587273437E-2</v>
      </c>
      <c r="AH30" s="34">
        <f>$E$28/'Fixed data'!$C$7</f>
        <v>2.7424233587273437E-2</v>
      </c>
      <c r="AI30" s="34">
        <f>$E$28/'Fixed data'!$C$7</f>
        <v>2.7424233587273437E-2</v>
      </c>
      <c r="AJ30" s="34">
        <f>$E$28/'Fixed data'!$C$7</f>
        <v>2.7424233587273437E-2</v>
      </c>
      <c r="AK30" s="34">
        <f>$E$28/'Fixed data'!$C$7</f>
        <v>2.7424233587273437E-2</v>
      </c>
      <c r="AL30" s="34">
        <f>$E$28/'Fixed data'!$C$7</f>
        <v>2.7424233587273437E-2</v>
      </c>
      <c r="AM30" s="34">
        <f>$E$28/'Fixed data'!$C$7</f>
        <v>2.7424233587273437E-2</v>
      </c>
      <c r="AN30" s="34">
        <f>$E$28/'Fixed data'!$C$7</f>
        <v>2.7424233587273437E-2</v>
      </c>
      <c r="AO30" s="34">
        <f>$E$28/'Fixed data'!$C$7</f>
        <v>2.7424233587273437E-2</v>
      </c>
      <c r="AP30" s="34">
        <f>$E$28/'Fixed data'!$C$7</f>
        <v>2.7424233587273437E-2</v>
      </c>
      <c r="AQ30" s="34">
        <f>$E$28/'Fixed data'!$C$7</f>
        <v>2.7424233587273437E-2</v>
      </c>
      <c r="AR30" s="34">
        <f>$E$28/'Fixed data'!$C$7</f>
        <v>2.7424233587273437E-2</v>
      </c>
      <c r="AS30" s="34">
        <f>$E$28/'Fixed data'!$C$7</f>
        <v>2.7424233587273437E-2</v>
      </c>
      <c r="AT30" s="34">
        <f>$E$28/'Fixed data'!$C$7</f>
        <v>2.7424233587273437E-2</v>
      </c>
      <c r="AU30" s="34">
        <f>$E$28/'Fixed data'!$C$7</f>
        <v>2.7424233587273437E-2</v>
      </c>
      <c r="AV30" s="34">
        <f>$E$28/'Fixed data'!$C$7</f>
        <v>2.7424233587273437E-2</v>
      </c>
      <c r="AW30" s="34">
        <f>$E$28/'Fixed data'!$C$7</f>
        <v>2.7424233587273437E-2</v>
      </c>
      <c r="AX30" s="34">
        <f>$E$28/'Fixed data'!$C$7</f>
        <v>2.7424233587273437E-2</v>
      </c>
      <c r="AY30" s="34"/>
      <c r="AZ30" s="34"/>
      <c r="BA30" s="34"/>
      <c r="BB30" s="34"/>
      <c r="BC30" s="34"/>
      <c r="BD30" s="34"/>
    </row>
    <row r="31" spans="1:56" ht="16.5" hidden="1" customHeight="1" outlineLevel="1" x14ac:dyDescent="0.35">
      <c r="A31" s="140"/>
      <c r="B31" s="9" t="s">
        <v>2</v>
      </c>
      <c r="C31" s="11" t="s">
        <v>54</v>
      </c>
      <c r="D31" s="9" t="s">
        <v>40</v>
      </c>
      <c r="F31" s="34"/>
      <c r="G31" s="34">
        <f>$F$28/'Fixed data'!$C$7</f>
        <v>-1.1979886349487907E-3</v>
      </c>
      <c r="H31" s="34">
        <f>$F$28/'Fixed data'!$C$7</f>
        <v>-1.1979886349487907E-3</v>
      </c>
      <c r="I31" s="34">
        <f>$F$28/'Fixed data'!$C$7</f>
        <v>-1.1979886349487907E-3</v>
      </c>
      <c r="J31" s="34">
        <f>$F$28/'Fixed data'!$C$7</f>
        <v>-1.1979886349487907E-3</v>
      </c>
      <c r="K31" s="34">
        <f>$F$28/'Fixed data'!$C$7</f>
        <v>-1.1979886349487907E-3</v>
      </c>
      <c r="L31" s="34">
        <f>$F$28/'Fixed data'!$C$7</f>
        <v>-1.1979886349487907E-3</v>
      </c>
      <c r="M31" s="34">
        <f>$F$28/'Fixed data'!$C$7</f>
        <v>-1.1979886349487907E-3</v>
      </c>
      <c r="N31" s="34">
        <f>$F$28/'Fixed data'!$C$7</f>
        <v>-1.1979886349487907E-3</v>
      </c>
      <c r="O31" s="34">
        <f>$F$28/'Fixed data'!$C$7</f>
        <v>-1.1979886349487907E-3</v>
      </c>
      <c r="P31" s="34">
        <f>$F$28/'Fixed data'!$C$7</f>
        <v>-1.1979886349487907E-3</v>
      </c>
      <c r="Q31" s="34">
        <f>$F$28/'Fixed data'!$C$7</f>
        <v>-1.1979886349487907E-3</v>
      </c>
      <c r="R31" s="34">
        <f>$F$28/'Fixed data'!$C$7</f>
        <v>-1.1979886349487907E-3</v>
      </c>
      <c r="S31" s="34">
        <f>$F$28/'Fixed data'!$C$7</f>
        <v>-1.1979886349487907E-3</v>
      </c>
      <c r="T31" s="34">
        <f>$F$28/'Fixed data'!$C$7</f>
        <v>-1.1979886349487907E-3</v>
      </c>
      <c r="U31" s="34">
        <f>$F$28/'Fixed data'!$C$7</f>
        <v>-1.1979886349487907E-3</v>
      </c>
      <c r="V31" s="34">
        <f>$F$28/'Fixed data'!$C$7</f>
        <v>-1.1979886349487907E-3</v>
      </c>
      <c r="W31" s="34">
        <f>$F$28/'Fixed data'!$C$7</f>
        <v>-1.1979886349487907E-3</v>
      </c>
      <c r="X31" s="34">
        <f>$F$28/'Fixed data'!$C$7</f>
        <v>-1.1979886349487907E-3</v>
      </c>
      <c r="Y31" s="34">
        <f>$F$28/'Fixed data'!$C$7</f>
        <v>-1.1979886349487907E-3</v>
      </c>
      <c r="Z31" s="34">
        <f>$F$28/'Fixed data'!$C$7</f>
        <v>-1.1979886349487907E-3</v>
      </c>
      <c r="AA31" s="34">
        <f>$F$28/'Fixed data'!$C$7</f>
        <v>-1.1979886349487907E-3</v>
      </c>
      <c r="AB31" s="34">
        <f>$F$28/'Fixed data'!$C$7</f>
        <v>-1.1979886349487907E-3</v>
      </c>
      <c r="AC31" s="34">
        <f>$F$28/'Fixed data'!$C$7</f>
        <v>-1.1979886349487907E-3</v>
      </c>
      <c r="AD31" s="34">
        <f>$F$28/'Fixed data'!$C$7</f>
        <v>-1.1979886349487907E-3</v>
      </c>
      <c r="AE31" s="34">
        <f>$F$28/'Fixed data'!$C$7</f>
        <v>-1.1979886349487907E-3</v>
      </c>
      <c r="AF31" s="34">
        <f>$F$28/'Fixed data'!$C$7</f>
        <v>-1.1979886349487907E-3</v>
      </c>
      <c r="AG31" s="34">
        <f>$F$28/'Fixed data'!$C$7</f>
        <v>-1.1979886349487907E-3</v>
      </c>
      <c r="AH31" s="34">
        <f>$F$28/'Fixed data'!$C$7</f>
        <v>-1.1979886349487907E-3</v>
      </c>
      <c r="AI31" s="34">
        <f>$F$28/'Fixed data'!$C$7</f>
        <v>-1.1979886349487907E-3</v>
      </c>
      <c r="AJ31" s="34">
        <f>$F$28/'Fixed data'!$C$7</f>
        <v>-1.1979886349487907E-3</v>
      </c>
      <c r="AK31" s="34">
        <f>$F$28/'Fixed data'!$C$7</f>
        <v>-1.1979886349487907E-3</v>
      </c>
      <c r="AL31" s="34">
        <f>$F$28/'Fixed data'!$C$7</f>
        <v>-1.1979886349487907E-3</v>
      </c>
      <c r="AM31" s="34">
        <f>$F$28/'Fixed data'!$C$7</f>
        <v>-1.1979886349487907E-3</v>
      </c>
      <c r="AN31" s="34">
        <f>$F$28/'Fixed data'!$C$7</f>
        <v>-1.1979886349487907E-3</v>
      </c>
      <c r="AO31" s="34">
        <f>$F$28/'Fixed data'!$C$7</f>
        <v>-1.1979886349487907E-3</v>
      </c>
      <c r="AP31" s="34">
        <f>$F$28/'Fixed data'!$C$7</f>
        <v>-1.1979886349487907E-3</v>
      </c>
      <c r="AQ31" s="34">
        <f>$F$28/'Fixed data'!$C$7</f>
        <v>-1.1979886349487907E-3</v>
      </c>
      <c r="AR31" s="34">
        <f>$F$28/'Fixed data'!$C$7</f>
        <v>-1.1979886349487907E-3</v>
      </c>
      <c r="AS31" s="34">
        <f>$F$28/'Fixed data'!$C$7</f>
        <v>-1.1979886349487907E-3</v>
      </c>
      <c r="AT31" s="34">
        <f>$F$28/'Fixed data'!$C$7</f>
        <v>-1.1979886349487907E-3</v>
      </c>
      <c r="AU31" s="34">
        <f>$F$28/'Fixed data'!$C$7</f>
        <v>-1.1979886349487907E-3</v>
      </c>
      <c r="AV31" s="34">
        <f>$F$28/'Fixed data'!$C$7</f>
        <v>-1.1979886349487907E-3</v>
      </c>
      <c r="AW31" s="34">
        <f>$F$28/'Fixed data'!$C$7</f>
        <v>-1.1979886349487907E-3</v>
      </c>
      <c r="AX31" s="34">
        <f>$F$28/'Fixed data'!$C$7</f>
        <v>-1.1979886349487907E-3</v>
      </c>
      <c r="AY31" s="34">
        <f>$F$28/'Fixed data'!$C$7</f>
        <v>-1.1979886349487907E-3</v>
      </c>
      <c r="AZ31" s="34"/>
      <c r="BA31" s="34"/>
      <c r="BB31" s="34"/>
      <c r="BC31" s="34"/>
      <c r="BD31" s="34"/>
    </row>
    <row r="32" spans="1:56" ht="16.5" hidden="1" customHeight="1" outlineLevel="1" x14ac:dyDescent="0.35">
      <c r="A32" s="140"/>
      <c r="B32" s="9" t="s">
        <v>3</v>
      </c>
      <c r="C32" s="11" t="s">
        <v>55</v>
      </c>
      <c r="D32" s="9" t="s">
        <v>40</v>
      </c>
      <c r="F32" s="34"/>
      <c r="G32" s="34"/>
      <c r="H32" s="34">
        <f>$G$28/'Fixed data'!$C$7</f>
        <v>-1.1979886349487907E-3</v>
      </c>
      <c r="I32" s="34">
        <f>$G$28/'Fixed data'!$C$7</f>
        <v>-1.1979886349487907E-3</v>
      </c>
      <c r="J32" s="34">
        <f>$G$28/'Fixed data'!$C$7</f>
        <v>-1.1979886349487907E-3</v>
      </c>
      <c r="K32" s="34">
        <f>$G$28/'Fixed data'!$C$7</f>
        <v>-1.1979886349487907E-3</v>
      </c>
      <c r="L32" s="34">
        <f>$G$28/'Fixed data'!$C$7</f>
        <v>-1.1979886349487907E-3</v>
      </c>
      <c r="M32" s="34">
        <f>$G$28/'Fixed data'!$C$7</f>
        <v>-1.1979886349487907E-3</v>
      </c>
      <c r="N32" s="34">
        <f>$G$28/'Fixed data'!$C$7</f>
        <v>-1.1979886349487907E-3</v>
      </c>
      <c r="O32" s="34">
        <f>$G$28/'Fixed data'!$C$7</f>
        <v>-1.1979886349487907E-3</v>
      </c>
      <c r="P32" s="34">
        <f>$G$28/'Fixed data'!$C$7</f>
        <v>-1.1979886349487907E-3</v>
      </c>
      <c r="Q32" s="34">
        <f>$G$28/'Fixed data'!$C$7</f>
        <v>-1.1979886349487907E-3</v>
      </c>
      <c r="R32" s="34">
        <f>$G$28/'Fixed data'!$C$7</f>
        <v>-1.1979886349487907E-3</v>
      </c>
      <c r="S32" s="34">
        <f>$G$28/'Fixed data'!$C$7</f>
        <v>-1.1979886349487907E-3</v>
      </c>
      <c r="T32" s="34">
        <f>$G$28/'Fixed data'!$C$7</f>
        <v>-1.1979886349487907E-3</v>
      </c>
      <c r="U32" s="34">
        <f>$G$28/'Fixed data'!$C$7</f>
        <v>-1.1979886349487907E-3</v>
      </c>
      <c r="V32" s="34">
        <f>$G$28/'Fixed data'!$C$7</f>
        <v>-1.1979886349487907E-3</v>
      </c>
      <c r="W32" s="34">
        <f>$G$28/'Fixed data'!$C$7</f>
        <v>-1.1979886349487907E-3</v>
      </c>
      <c r="X32" s="34">
        <f>$G$28/'Fixed data'!$C$7</f>
        <v>-1.1979886349487907E-3</v>
      </c>
      <c r="Y32" s="34">
        <f>$G$28/'Fixed data'!$C$7</f>
        <v>-1.1979886349487907E-3</v>
      </c>
      <c r="Z32" s="34">
        <f>$G$28/'Fixed data'!$C$7</f>
        <v>-1.1979886349487907E-3</v>
      </c>
      <c r="AA32" s="34">
        <f>$G$28/'Fixed data'!$C$7</f>
        <v>-1.1979886349487907E-3</v>
      </c>
      <c r="AB32" s="34">
        <f>$G$28/'Fixed data'!$C$7</f>
        <v>-1.1979886349487907E-3</v>
      </c>
      <c r="AC32" s="34">
        <f>$G$28/'Fixed data'!$C$7</f>
        <v>-1.1979886349487907E-3</v>
      </c>
      <c r="AD32" s="34">
        <f>$G$28/'Fixed data'!$C$7</f>
        <v>-1.1979886349487907E-3</v>
      </c>
      <c r="AE32" s="34">
        <f>$G$28/'Fixed data'!$C$7</f>
        <v>-1.1979886349487907E-3</v>
      </c>
      <c r="AF32" s="34">
        <f>$G$28/'Fixed data'!$C$7</f>
        <v>-1.1979886349487907E-3</v>
      </c>
      <c r="AG32" s="34">
        <f>$G$28/'Fixed data'!$C$7</f>
        <v>-1.1979886349487907E-3</v>
      </c>
      <c r="AH32" s="34">
        <f>$G$28/'Fixed data'!$C$7</f>
        <v>-1.1979886349487907E-3</v>
      </c>
      <c r="AI32" s="34">
        <f>$G$28/'Fixed data'!$C$7</f>
        <v>-1.1979886349487907E-3</v>
      </c>
      <c r="AJ32" s="34">
        <f>$G$28/'Fixed data'!$C$7</f>
        <v>-1.1979886349487907E-3</v>
      </c>
      <c r="AK32" s="34">
        <f>$G$28/'Fixed data'!$C$7</f>
        <v>-1.1979886349487907E-3</v>
      </c>
      <c r="AL32" s="34">
        <f>$G$28/'Fixed data'!$C$7</f>
        <v>-1.1979886349487907E-3</v>
      </c>
      <c r="AM32" s="34">
        <f>$G$28/'Fixed data'!$C$7</f>
        <v>-1.1979886349487907E-3</v>
      </c>
      <c r="AN32" s="34">
        <f>$G$28/'Fixed data'!$C$7</f>
        <v>-1.1979886349487907E-3</v>
      </c>
      <c r="AO32" s="34">
        <f>$G$28/'Fixed data'!$C$7</f>
        <v>-1.1979886349487907E-3</v>
      </c>
      <c r="AP32" s="34">
        <f>$G$28/'Fixed data'!$C$7</f>
        <v>-1.1979886349487907E-3</v>
      </c>
      <c r="AQ32" s="34">
        <f>$G$28/'Fixed data'!$C$7</f>
        <v>-1.1979886349487907E-3</v>
      </c>
      <c r="AR32" s="34">
        <f>$G$28/'Fixed data'!$C$7</f>
        <v>-1.1979886349487907E-3</v>
      </c>
      <c r="AS32" s="34">
        <f>$G$28/'Fixed data'!$C$7</f>
        <v>-1.1979886349487907E-3</v>
      </c>
      <c r="AT32" s="34">
        <f>$G$28/'Fixed data'!$C$7</f>
        <v>-1.1979886349487907E-3</v>
      </c>
      <c r="AU32" s="34">
        <f>$G$28/'Fixed data'!$C$7</f>
        <v>-1.1979886349487907E-3</v>
      </c>
      <c r="AV32" s="34">
        <f>$G$28/'Fixed data'!$C$7</f>
        <v>-1.1979886349487907E-3</v>
      </c>
      <c r="AW32" s="34">
        <f>$G$28/'Fixed data'!$C$7</f>
        <v>-1.1979886349487907E-3</v>
      </c>
      <c r="AX32" s="34">
        <f>$G$28/'Fixed data'!$C$7</f>
        <v>-1.1979886349487907E-3</v>
      </c>
      <c r="AY32" s="34">
        <f>$G$28/'Fixed data'!$C$7</f>
        <v>-1.1979886349487907E-3</v>
      </c>
      <c r="AZ32" s="34">
        <f>$G$28/'Fixed data'!$C$7</f>
        <v>-1.1979886349487907E-3</v>
      </c>
      <c r="BA32" s="34"/>
      <c r="BB32" s="34"/>
      <c r="BC32" s="34"/>
      <c r="BD32" s="34"/>
    </row>
    <row r="33" spans="1:57" ht="16.5" hidden="1" customHeight="1" outlineLevel="1" x14ac:dyDescent="0.35">
      <c r="A33" s="140"/>
      <c r="B33" s="9" t="s">
        <v>4</v>
      </c>
      <c r="C33" s="11" t="s">
        <v>56</v>
      </c>
      <c r="D33" s="9" t="s">
        <v>40</v>
      </c>
      <c r="F33" s="34"/>
      <c r="G33" s="34"/>
      <c r="H33" s="34"/>
      <c r="I33" s="34">
        <f>$H$28/'Fixed data'!$C$7</f>
        <v>-1.1979886349487907E-3</v>
      </c>
      <c r="J33" s="34">
        <f>$H$28/'Fixed data'!$C$7</f>
        <v>-1.1979886349487907E-3</v>
      </c>
      <c r="K33" s="34">
        <f>$H$28/'Fixed data'!$C$7</f>
        <v>-1.1979886349487907E-3</v>
      </c>
      <c r="L33" s="34">
        <f>$H$28/'Fixed data'!$C$7</f>
        <v>-1.1979886349487907E-3</v>
      </c>
      <c r="M33" s="34">
        <f>$H$28/'Fixed data'!$C$7</f>
        <v>-1.1979886349487907E-3</v>
      </c>
      <c r="N33" s="34">
        <f>$H$28/'Fixed data'!$C$7</f>
        <v>-1.1979886349487907E-3</v>
      </c>
      <c r="O33" s="34">
        <f>$H$28/'Fixed data'!$C$7</f>
        <v>-1.1979886349487907E-3</v>
      </c>
      <c r="P33" s="34">
        <f>$H$28/'Fixed data'!$C$7</f>
        <v>-1.1979886349487907E-3</v>
      </c>
      <c r="Q33" s="34">
        <f>$H$28/'Fixed data'!$C$7</f>
        <v>-1.1979886349487907E-3</v>
      </c>
      <c r="R33" s="34">
        <f>$H$28/'Fixed data'!$C$7</f>
        <v>-1.1979886349487907E-3</v>
      </c>
      <c r="S33" s="34">
        <f>$H$28/'Fixed data'!$C$7</f>
        <v>-1.1979886349487907E-3</v>
      </c>
      <c r="T33" s="34">
        <f>$H$28/'Fixed data'!$C$7</f>
        <v>-1.1979886349487907E-3</v>
      </c>
      <c r="U33" s="34">
        <f>$H$28/'Fixed data'!$C$7</f>
        <v>-1.1979886349487907E-3</v>
      </c>
      <c r="V33" s="34">
        <f>$H$28/'Fixed data'!$C$7</f>
        <v>-1.1979886349487907E-3</v>
      </c>
      <c r="W33" s="34">
        <f>$H$28/'Fixed data'!$C$7</f>
        <v>-1.1979886349487907E-3</v>
      </c>
      <c r="X33" s="34">
        <f>$H$28/'Fixed data'!$C$7</f>
        <v>-1.1979886349487907E-3</v>
      </c>
      <c r="Y33" s="34">
        <f>$H$28/'Fixed data'!$C$7</f>
        <v>-1.1979886349487907E-3</v>
      </c>
      <c r="Z33" s="34">
        <f>$H$28/'Fixed data'!$C$7</f>
        <v>-1.1979886349487907E-3</v>
      </c>
      <c r="AA33" s="34">
        <f>$H$28/'Fixed data'!$C$7</f>
        <v>-1.1979886349487907E-3</v>
      </c>
      <c r="AB33" s="34">
        <f>$H$28/'Fixed data'!$C$7</f>
        <v>-1.1979886349487907E-3</v>
      </c>
      <c r="AC33" s="34">
        <f>$H$28/'Fixed data'!$C$7</f>
        <v>-1.1979886349487907E-3</v>
      </c>
      <c r="AD33" s="34">
        <f>$H$28/'Fixed data'!$C$7</f>
        <v>-1.1979886349487907E-3</v>
      </c>
      <c r="AE33" s="34">
        <f>$H$28/'Fixed data'!$C$7</f>
        <v>-1.1979886349487907E-3</v>
      </c>
      <c r="AF33" s="34">
        <f>$H$28/'Fixed data'!$C$7</f>
        <v>-1.1979886349487907E-3</v>
      </c>
      <c r="AG33" s="34">
        <f>$H$28/'Fixed data'!$C$7</f>
        <v>-1.1979886349487907E-3</v>
      </c>
      <c r="AH33" s="34">
        <f>$H$28/'Fixed data'!$C$7</f>
        <v>-1.1979886349487907E-3</v>
      </c>
      <c r="AI33" s="34">
        <f>$H$28/'Fixed data'!$C$7</f>
        <v>-1.1979886349487907E-3</v>
      </c>
      <c r="AJ33" s="34">
        <f>$H$28/'Fixed data'!$C$7</f>
        <v>-1.1979886349487907E-3</v>
      </c>
      <c r="AK33" s="34">
        <f>$H$28/'Fixed data'!$C$7</f>
        <v>-1.1979886349487907E-3</v>
      </c>
      <c r="AL33" s="34">
        <f>$H$28/'Fixed data'!$C$7</f>
        <v>-1.1979886349487907E-3</v>
      </c>
      <c r="AM33" s="34">
        <f>$H$28/'Fixed data'!$C$7</f>
        <v>-1.1979886349487907E-3</v>
      </c>
      <c r="AN33" s="34">
        <f>$H$28/'Fixed data'!$C$7</f>
        <v>-1.1979886349487907E-3</v>
      </c>
      <c r="AO33" s="34">
        <f>$H$28/'Fixed data'!$C$7</f>
        <v>-1.1979886349487907E-3</v>
      </c>
      <c r="AP33" s="34">
        <f>$H$28/'Fixed data'!$C$7</f>
        <v>-1.1979886349487907E-3</v>
      </c>
      <c r="AQ33" s="34">
        <f>$H$28/'Fixed data'!$C$7</f>
        <v>-1.1979886349487907E-3</v>
      </c>
      <c r="AR33" s="34">
        <f>$H$28/'Fixed data'!$C$7</f>
        <v>-1.1979886349487907E-3</v>
      </c>
      <c r="AS33" s="34">
        <f>$H$28/'Fixed data'!$C$7</f>
        <v>-1.1979886349487907E-3</v>
      </c>
      <c r="AT33" s="34">
        <f>$H$28/'Fixed data'!$C$7</f>
        <v>-1.1979886349487907E-3</v>
      </c>
      <c r="AU33" s="34">
        <f>$H$28/'Fixed data'!$C$7</f>
        <v>-1.1979886349487907E-3</v>
      </c>
      <c r="AV33" s="34">
        <f>$H$28/'Fixed data'!$C$7</f>
        <v>-1.1979886349487907E-3</v>
      </c>
      <c r="AW33" s="34">
        <f>$H$28/'Fixed data'!$C$7</f>
        <v>-1.1979886349487907E-3</v>
      </c>
      <c r="AX33" s="34">
        <f>$H$28/'Fixed data'!$C$7</f>
        <v>-1.1979886349487907E-3</v>
      </c>
      <c r="AY33" s="34">
        <f>$H$28/'Fixed data'!$C$7</f>
        <v>-1.1979886349487907E-3</v>
      </c>
      <c r="AZ33" s="34">
        <f>$H$28/'Fixed data'!$C$7</f>
        <v>-1.1979886349487907E-3</v>
      </c>
      <c r="BA33" s="34">
        <f>$H$28/'Fixed data'!$C$7</f>
        <v>-1.1979886349487907E-3</v>
      </c>
      <c r="BB33" s="34"/>
      <c r="BC33" s="34"/>
      <c r="BD33" s="34"/>
    </row>
    <row r="34" spans="1:57" ht="16.5" hidden="1" customHeight="1" outlineLevel="1" x14ac:dyDescent="0.35">
      <c r="A34" s="140"/>
      <c r="B34" s="9" t="s">
        <v>5</v>
      </c>
      <c r="C34" s="11" t="s">
        <v>57</v>
      </c>
      <c r="D34" s="9" t="s">
        <v>40</v>
      </c>
      <c r="F34" s="34"/>
      <c r="G34" s="34"/>
      <c r="H34" s="34"/>
      <c r="I34" s="34"/>
      <c r="J34" s="34">
        <f>$I$28/'Fixed data'!$C$7</f>
        <v>-1.1979886349487907E-3</v>
      </c>
      <c r="K34" s="34">
        <f>$I$28/'Fixed data'!$C$7</f>
        <v>-1.1979886349487907E-3</v>
      </c>
      <c r="L34" s="34">
        <f>$I$28/'Fixed data'!$C$7</f>
        <v>-1.1979886349487907E-3</v>
      </c>
      <c r="M34" s="34">
        <f>$I$28/'Fixed data'!$C$7</f>
        <v>-1.1979886349487907E-3</v>
      </c>
      <c r="N34" s="34">
        <f>$I$28/'Fixed data'!$C$7</f>
        <v>-1.1979886349487907E-3</v>
      </c>
      <c r="O34" s="34">
        <f>$I$28/'Fixed data'!$C$7</f>
        <v>-1.1979886349487907E-3</v>
      </c>
      <c r="P34" s="34">
        <f>$I$28/'Fixed data'!$C$7</f>
        <v>-1.1979886349487907E-3</v>
      </c>
      <c r="Q34" s="34">
        <f>$I$28/'Fixed data'!$C$7</f>
        <v>-1.1979886349487907E-3</v>
      </c>
      <c r="R34" s="34">
        <f>$I$28/'Fixed data'!$C$7</f>
        <v>-1.1979886349487907E-3</v>
      </c>
      <c r="S34" s="34">
        <f>$I$28/'Fixed data'!$C$7</f>
        <v>-1.1979886349487907E-3</v>
      </c>
      <c r="T34" s="34">
        <f>$I$28/'Fixed data'!$C$7</f>
        <v>-1.1979886349487907E-3</v>
      </c>
      <c r="U34" s="34">
        <f>$I$28/'Fixed data'!$C$7</f>
        <v>-1.1979886349487907E-3</v>
      </c>
      <c r="V34" s="34">
        <f>$I$28/'Fixed data'!$C$7</f>
        <v>-1.1979886349487907E-3</v>
      </c>
      <c r="W34" s="34">
        <f>$I$28/'Fixed data'!$C$7</f>
        <v>-1.1979886349487907E-3</v>
      </c>
      <c r="X34" s="34">
        <f>$I$28/'Fixed data'!$C$7</f>
        <v>-1.1979886349487907E-3</v>
      </c>
      <c r="Y34" s="34">
        <f>$I$28/'Fixed data'!$C$7</f>
        <v>-1.1979886349487907E-3</v>
      </c>
      <c r="Z34" s="34">
        <f>$I$28/'Fixed data'!$C$7</f>
        <v>-1.1979886349487907E-3</v>
      </c>
      <c r="AA34" s="34">
        <f>$I$28/'Fixed data'!$C$7</f>
        <v>-1.1979886349487907E-3</v>
      </c>
      <c r="AB34" s="34">
        <f>$I$28/'Fixed data'!$C$7</f>
        <v>-1.1979886349487907E-3</v>
      </c>
      <c r="AC34" s="34">
        <f>$I$28/'Fixed data'!$C$7</f>
        <v>-1.1979886349487907E-3</v>
      </c>
      <c r="AD34" s="34">
        <f>$I$28/'Fixed data'!$C$7</f>
        <v>-1.1979886349487907E-3</v>
      </c>
      <c r="AE34" s="34">
        <f>$I$28/'Fixed data'!$C$7</f>
        <v>-1.1979886349487907E-3</v>
      </c>
      <c r="AF34" s="34">
        <f>$I$28/'Fixed data'!$C$7</f>
        <v>-1.1979886349487907E-3</v>
      </c>
      <c r="AG34" s="34">
        <f>$I$28/'Fixed data'!$C$7</f>
        <v>-1.1979886349487907E-3</v>
      </c>
      <c r="AH34" s="34">
        <f>$I$28/'Fixed data'!$C$7</f>
        <v>-1.1979886349487907E-3</v>
      </c>
      <c r="AI34" s="34">
        <f>$I$28/'Fixed data'!$C$7</f>
        <v>-1.1979886349487907E-3</v>
      </c>
      <c r="AJ34" s="34">
        <f>$I$28/'Fixed data'!$C$7</f>
        <v>-1.1979886349487907E-3</v>
      </c>
      <c r="AK34" s="34">
        <f>$I$28/'Fixed data'!$C$7</f>
        <v>-1.1979886349487907E-3</v>
      </c>
      <c r="AL34" s="34">
        <f>$I$28/'Fixed data'!$C$7</f>
        <v>-1.1979886349487907E-3</v>
      </c>
      <c r="AM34" s="34">
        <f>$I$28/'Fixed data'!$C$7</f>
        <v>-1.1979886349487907E-3</v>
      </c>
      <c r="AN34" s="34">
        <f>$I$28/'Fixed data'!$C$7</f>
        <v>-1.1979886349487907E-3</v>
      </c>
      <c r="AO34" s="34">
        <f>$I$28/'Fixed data'!$C$7</f>
        <v>-1.1979886349487907E-3</v>
      </c>
      <c r="AP34" s="34">
        <f>$I$28/'Fixed data'!$C$7</f>
        <v>-1.1979886349487907E-3</v>
      </c>
      <c r="AQ34" s="34">
        <f>$I$28/'Fixed data'!$C$7</f>
        <v>-1.1979886349487907E-3</v>
      </c>
      <c r="AR34" s="34">
        <f>$I$28/'Fixed data'!$C$7</f>
        <v>-1.1979886349487907E-3</v>
      </c>
      <c r="AS34" s="34">
        <f>$I$28/'Fixed data'!$C$7</f>
        <v>-1.1979886349487907E-3</v>
      </c>
      <c r="AT34" s="34">
        <f>$I$28/'Fixed data'!$C$7</f>
        <v>-1.1979886349487907E-3</v>
      </c>
      <c r="AU34" s="34">
        <f>$I$28/'Fixed data'!$C$7</f>
        <v>-1.1979886349487907E-3</v>
      </c>
      <c r="AV34" s="34">
        <f>$I$28/'Fixed data'!$C$7</f>
        <v>-1.1979886349487907E-3</v>
      </c>
      <c r="AW34" s="34">
        <f>$I$28/'Fixed data'!$C$7</f>
        <v>-1.1979886349487907E-3</v>
      </c>
      <c r="AX34" s="34">
        <f>$I$28/'Fixed data'!$C$7</f>
        <v>-1.1979886349487907E-3</v>
      </c>
      <c r="AY34" s="34">
        <f>$I$28/'Fixed data'!$C$7</f>
        <v>-1.1979886349487907E-3</v>
      </c>
      <c r="AZ34" s="34">
        <f>$I$28/'Fixed data'!$C$7</f>
        <v>-1.1979886349487907E-3</v>
      </c>
      <c r="BA34" s="34">
        <f>$I$28/'Fixed data'!$C$7</f>
        <v>-1.1979886349487907E-3</v>
      </c>
      <c r="BB34" s="34">
        <f>$I$28/'Fixed data'!$C$7</f>
        <v>-1.1979886349487907E-3</v>
      </c>
      <c r="BC34" s="34"/>
      <c r="BD34" s="34"/>
    </row>
    <row r="35" spans="1:57" ht="16.5" hidden="1" customHeight="1" outlineLevel="1" x14ac:dyDescent="0.35">
      <c r="A35" s="140"/>
      <c r="B35" s="9" t="s">
        <v>6</v>
      </c>
      <c r="C35" s="11" t="s">
        <v>58</v>
      </c>
      <c r="D35" s="9" t="s">
        <v>40</v>
      </c>
      <c r="F35" s="34"/>
      <c r="G35" s="34"/>
      <c r="H35" s="34"/>
      <c r="I35" s="34"/>
      <c r="J35" s="34"/>
      <c r="K35" s="34">
        <f>$J$28/'Fixed data'!$C$7</f>
        <v>-1.1979886349487907E-3</v>
      </c>
      <c r="L35" s="34">
        <f>$J$28/'Fixed data'!$C$7</f>
        <v>-1.1979886349487907E-3</v>
      </c>
      <c r="M35" s="34">
        <f>$J$28/'Fixed data'!$C$7</f>
        <v>-1.1979886349487907E-3</v>
      </c>
      <c r="N35" s="34">
        <f>$J$28/'Fixed data'!$C$7</f>
        <v>-1.1979886349487907E-3</v>
      </c>
      <c r="O35" s="34">
        <f>$J$28/'Fixed data'!$C$7</f>
        <v>-1.1979886349487907E-3</v>
      </c>
      <c r="P35" s="34">
        <f>$J$28/'Fixed data'!$C$7</f>
        <v>-1.1979886349487907E-3</v>
      </c>
      <c r="Q35" s="34">
        <f>$J$28/'Fixed data'!$C$7</f>
        <v>-1.1979886349487907E-3</v>
      </c>
      <c r="R35" s="34">
        <f>$J$28/'Fixed data'!$C$7</f>
        <v>-1.1979886349487907E-3</v>
      </c>
      <c r="S35" s="34">
        <f>$J$28/'Fixed data'!$C$7</f>
        <v>-1.1979886349487907E-3</v>
      </c>
      <c r="T35" s="34">
        <f>$J$28/'Fixed data'!$C$7</f>
        <v>-1.1979886349487907E-3</v>
      </c>
      <c r="U35" s="34">
        <f>$J$28/'Fixed data'!$C$7</f>
        <v>-1.1979886349487907E-3</v>
      </c>
      <c r="V35" s="34">
        <f>$J$28/'Fixed data'!$C$7</f>
        <v>-1.1979886349487907E-3</v>
      </c>
      <c r="W35" s="34">
        <f>$J$28/'Fixed data'!$C$7</f>
        <v>-1.1979886349487907E-3</v>
      </c>
      <c r="X35" s="34">
        <f>$J$28/'Fixed data'!$C$7</f>
        <v>-1.1979886349487907E-3</v>
      </c>
      <c r="Y35" s="34">
        <f>$J$28/'Fixed data'!$C$7</f>
        <v>-1.1979886349487907E-3</v>
      </c>
      <c r="Z35" s="34">
        <f>$J$28/'Fixed data'!$C$7</f>
        <v>-1.1979886349487907E-3</v>
      </c>
      <c r="AA35" s="34">
        <f>$J$28/'Fixed data'!$C$7</f>
        <v>-1.1979886349487907E-3</v>
      </c>
      <c r="AB35" s="34">
        <f>$J$28/'Fixed data'!$C$7</f>
        <v>-1.1979886349487907E-3</v>
      </c>
      <c r="AC35" s="34">
        <f>$J$28/'Fixed data'!$C$7</f>
        <v>-1.1979886349487907E-3</v>
      </c>
      <c r="AD35" s="34">
        <f>$J$28/'Fixed data'!$C$7</f>
        <v>-1.1979886349487907E-3</v>
      </c>
      <c r="AE35" s="34">
        <f>$J$28/'Fixed data'!$C$7</f>
        <v>-1.1979886349487907E-3</v>
      </c>
      <c r="AF35" s="34">
        <f>$J$28/'Fixed data'!$C$7</f>
        <v>-1.1979886349487907E-3</v>
      </c>
      <c r="AG35" s="34">
        <f>$J$28/'Fixed data'!$C$7</f>
        <v>-1.1979886349487907E-3</v>
      </c>
      <c r="AH35" s="34">
        <f>$J$28/'Fixed data'!$C$7</f>
        <v>-1.1979886349487907E-3</v>
      </c>
      <c r="AI35" s="34">
        <f>$J$28/'Fixed data'!$C$7</f>
        <v>-1.1979886349487907E-3</v>
      </c>
      <c r="AJ35" s="34">
        <f>$J$28/'Fixed data'!$C$7</f>
        <v>-1.1979886349487907E-3</v>
      </c>
      <c r="AK35" s="34">
        <f>$J$28/'Fixed data'!$C$7</f>
        <v>-1.1979886349487907E-3</v>
      </c>
      <c r="AL35" s="34">
        <f>$J$28/'Fixed data'!$C$7</f>
        <v>-1.1979886349487907E-3</v>
      </c>
      <c r="AM35" s="34">
        <f>$J$28/'Fixed data'!$C$7</f>
        <v>-1.1979886349487907E-3</v>
      </c>
      <c r="AN35" s="34">
        <f>$J$28/'Fixed data'!$C$7</f>
        <v>-1.1979886349487907E-3</v>
      </c>
      <c r="AO35" s="34">
        <f>$J$28/'Fixed data'!$C$7</f>
        <v>-1.1979886349487907E-3</v>
      </c>
      <c r="AP35" s="34">
        <f>$J$28/'Fixed data'!$C$7</f>
        <v>-1.1979886349487907E-3</v>
      </c>
      <c r="AQ35" s="34">
        <f>$J$28/'Fixed data'!$C$7</f>
        <v>-1.1979886349487907E-3</v>
      </c>
      <c r="AR35" s="34">
        <f>$J$28/'Fixed data'!$C$7</f>
        <v>-1.1979886349487907E-3</v>
      </c>
      <c r="AS35" s="34">
        <f>$J$28/'Fixed data'!$C$7</f>
        <v>-1.1979886349487907E-3</v>
      </c>
      <c r="AT35" s="34">
        <f>$J$28/'Fixed data'!$C$7</f>
        <v>-1.1979886349487907E-3</v>
      </c>
      <c r="AU35" s="34">
        <f>$J$28/'Fixed data'!$C$7</f>
        <v>-1.1979886349487907E-3</v>
      </c>
      <c r="AV35" s="34">
        <f>$J$28/'Fixed data'!$C$7</f>
        <v>-1.1979886349487907E-3</v>
      </c>
      <c r="AW35" s="34">
        <f>$J$28/'Fixed data'!$C$7</f>
        <v>-1.1979886349487907E-3</v>
      </c>
      <c r="AX35" s="34">
        <f>$J$28/'Fixed data'!$C$7</f>
        <v>-1.1979886349487907E-3</v>
      </c>
      <c r="AY35" s="34">
        <f>$J$28/'Fixed data'!$C$7</f>
        <v>-1.1979886349487907E-3</v>
      </c>
      <c r="AZ35" s="34">
        <f>$J$28/'Fixed data'!$C$7</f>
        <v>-1.1979886349487907E-3</v>
      </c>
      <c r="BA35" s="34">
        <f>$J$28/'Fixed data'!$C$7</f>
        <v>-1.1979886349487907E-3</v>
      </c>
      <c r="BB35" s="34">
        <f>$J$28/'Fixed data'!$C$7</f>
        <v>-1.1979886349487907E-3</v>
      </c>
      <c r="BC35" s="34">
        <f>$J$28/'Fixed data'!$C$7</f>
        <v>-1.1979886349487907E-3</v>
      </c>
      <c r="BD35" s="34"/>
    </row>
    <row r="36" spans="1:57" ht="16.5" hidden="1" customHeight="1" outlineLevel="1" x14ac:dyDescent="0.35">
      <c r="A36" s="140"/>
      <c r="B36" s="9" t="s">
        <v>32</v>
      </c>
      <c r="C36" s="11" t="s">
        <v>59</v>
      </c>
      <c r="D36" s="9" t="s">
        <v>40</v>
      </c>
      <c r="F36" s="34"/>
      <c r="G36" s="34"/>
      <c r="H36" s="34"/>
      <c r="I36" s="34"/>
      <c r="J36" s="34"/>
      <c r="K36" s="34"/>
      <c r="L36" s="34">
        <f>$K$28/'Fixed data'!$C$7</f>
        <v>-1.1979886349487907E-3</v>
      </c>
      <c r="M36" s="34">
        <f>$K$28/'Fixed data'!$C$7</f>
        <v>-1.1979886349487907E-3</v>
      </c>
      <c r="N36" s="34">
        <f>$K$28/'Fixed data'!$C$7</f>
        <v>-1.1979886349487907E-3</v>
      </c>
      <c r="O36" s="34">
        <f>$K$28/'Fixed data'!$C$7</f>
        <v>-1.1979886349487907E-3</v>
      </c>
      <c r="P36" s="34">
        <f>$K$28/'Fixed data'!$C$7</f>
        <v>-1.1979886349487907E-3</v>
      </c>
      <c r="Q36" s="34">
        <f>$K$28/'Fixed data'!$C$7</f>
        <v>-1.1979886349487907E-3</v>
      </c>
      <c r="R36" s="34">
        <f>$K$28/'Fixed data'!$C$7</f>
        <v>-1.1979886349487907E-3</v>
      </c>
      <c r="S36" s="34">
        <f>$K$28/'Fixed data'!$C$7</f>
        <v>-1.1979886349487907E-3</v>
      </c>
      <c r="T36" s="34">
        <f>$K$28/'Fixed data'!$C$7</f>
        <v>-1.1979886349487907E-3</v>
      </c>
      <c r="U36" s="34">
        <f>$K$28/'Fixed data'!$C$7</f>
        <v>-1.1979886349487907E-3</v>
      </c>
      <c r="V36" s="34">
        <f>$K$28/'Fixed data'!$C$7</f>
        <v>-1.1979886349487907E-3</v>
      </c>
      <c r="W36" s="34">
        <f>$K$28/'Fixed data'!$C$7</f>
        <v>-1.1979886349487907E-3</v>
      </c>
      <c r="X36" s="34">
        <f>$K$28/'Fixed data'!$C$7</f>
        <v>-1.1979886349487907E-3</v>
      </c>
      <c r="Y36" s="34">
        <f>$K$28/'Fixed data'!$C$7</f>
        <v>-1.1979886349487907E-3</v>
      </c>
      <c r="Z36" s="34">
        <f>$K$28/'Fixed data'!$C$7</f>
        <v>-1.1979886349487907E-3</v>
      </c>
      <c r="AA36" s="34">
        <f>$K$28/'Fixed data'!$C$7</f>
        <v>-1.1979886349487907E-3</v>
      </c>
      <c r="AB36" s="34">
        <f>$K$28/'Fixed data'!$C$7</f>
        <v>-1.1979886349487907E-3</v>
      </c>
      <c r="AC36" s="34">
        <f>$K$28/'Fixed data'!$C$7</f>
        <v>-1.1979886349487907E-3</v>
      </c>
      <c r="AD36" s="34">
        <f>$K$28/'Fixed data'!$C$7</f>
        <v>-1.1979886349487907E-3</v>
      </c>
      <c r="AE36" s="34">
        <f>$K$28/'Fixed data'!$C$7</f>
        <v>-1.1979886349487907E-3</v>
      </c>
      <c r="AF36" s="34">
        <f>$K$28/'Fixed data'!$C$7</f>
        <v>-1.1979886349487907E-3</v>
      </c>
      <c r="AG36" s="34">
        <f>$K$28/'Fixed data'!$C$7</f>
        <v>-1.1979886349487907E-3</v>
      </c>
      <c r="AH36" s="34">
        <f>$K$28/'Fixed data'!$C$7</f>
        <v>-1.1979886349487907E-3</v>
      </c>
      <c r="AI36" s="34">
        <f>$K$28/'Fixed data'!$C$7</f>
        <v>-1.1979886349487907E-3</v>
      </c>
      <c r="AJ36" s="34">
        <f>$K$28/'Fixed data'!$C$7</f>
        <v>-1.1979886349487907E-3</v>
      </c>
      <c r="AK36" s="34">
        <f>$K$28/'Fixed data'!$C$7</f>
        <v>-1.1979886349487907E-3</v>
      </c>
      <c r="AL36" s="34">
        <f>$K$28/'Fixed data'!$C$7</f>
        <v>-1.1979886349487907E-3</v>
      </c>
      <c r="AM36" s="34">
        <f>$K$28/'Fixed data'!$C$7</f>
        <v>-1.1979886349487907E-3</v>
      </c>
      <c r="AN36" s="34">
        <f>$K$28/'Fixed data'!$C$7</f>
        <v>-1.1979886349487907E-3</v>
      </c>
      <c r="AO36" s="34">
        <f>$K$28/'Fixed data'!$C$7</f>
        <v>-1.1979886349487907E-3</v>
      </c>
      <c r="AP36" s="34">
        <f>$K$28/'Fixed data'!$C$7</f>
        <v>-1.1979886349487907E-3</v>
      </c>
      <c r="AQ36" s="34">
        <f>$K$28/'Fixed data'!$C$7</f>
        <v>-1.1979886349487907E-3</v>
      </c>
      <c r="AR36" s="34">
        <f>$K$28/'Fixed data'!$C$7</f>
        <v>-1.1979886349487907E-3</v>
      </c>
      <c r="AS36" s="34">
        <f>$K$28/'Fixed data'!$C$7</f>
        <v>-1.1979886349487907E-3</v>
      </c>
      <c r="AT36" s="34">
        <f>$K$28/'Fixed data'!$C$7</f>
        <v>-1.1979886349487907E-3</v>
      </c>
      <c r="AU36" s="34">
        <f>$K$28/'Fixed data'!$C$7</f>
        <v>-1.1979886349487907E-3</v>
      </c>
      <c r="AV36" s="34">
        <f>$K$28/'Fixed data'!$C$7</f>
        <v>-1.1979886349487907E-3</v>
      </c>
      <c r="AW36" s="34">
        <f>$K$28/'Fixed data'!$C$7</f>
        <v>-1.1979886349487907E-3</v>
      </c>
      <c r="AX36" s="34">
        <f>$K$28/'Fixed data'!$C$7</f>
        <v>-1.1979886349487907E-3</v>
      </c>
      <c r="AY36" s="34">
        <f>$K$28/'Fixed data'!$C$7</f>
        <v>-1.1979886349487907E-3</v>
      </c>
      <c r="AZ36" s="34">
        <f>$K$28/'Fixed data'!$C$7</f>
        <v>-1.1979886349487907E-3</v>
      </c>
      <c r="BA36" s="34">
        <f>$K$28/'Fixed data'!$C$7</f>
        <v>-1.1979886349487907E-3</v>
      </c>
      <c r="BB36" s="34">
        <f>$K$28/'Fixed data'!$C$7</f>
        <v>-1.1979886349487907E-3</v>
      </c>
      <c r="BC36" s="34">
        <f>$K$28/'Fixed data'!$C$7</f>
        <v>-1.1979886349487907E-3</v>
      </c>
      <c r="BD36" s="34">
        <f>$K$28/'Fixed data'!$C$7</f>
        <v>-1.1979886349487907E-3</v>
      </c>
    </row>
    <row r="37" spans="1:57" ht="16.5" hidden="1" customHeight="1" outlineLevel="1" x14ac:dyDescent="0.35">
      <c r="A37" s="140"/>
      <c r="B37" s="9" t="s">
        <v>33</v>
      </c>
      <c r="C37" s="11" t="s">
        <v>60</v>
      </c>
      <c r="D37" s="9" t="s">
        <v>40</v>
      </c>
      <c r="F37" s="34"/>
      <c r="G37" s="34"/>
      <c r="H37" s="34"/>
      <c r="I37" s="34"/>
      <c r="J37" s="34"/>
      <c r="K37" s="34"/>
      <c r="L37" s="34"/>
      <c r="M37" s="34">
        <f>$L$28/'Fixed data'!$C$7</f>
        <v>-1.1979886349487907E-3</v>
      </c>
      <c r="N37" s="34">
        <f>$L$28/'Fixed data'!$C$7</f>
        <v>-1.1979886349487907E-3</v>
      </c>
      <c r="O37" s="34">
        <f>$L$28/'Fixed data'!$C$7</f>
        <v>-1.1979886349487907E-3</v>
      </c>
      <c r="P37" s="34">
        <f>$L$28/'Fixed data'!$C$7</f>
        <v>-1.1979886349487907E-3</v>
      </c>
      <c r="Q37" s="34">
        <f>$L$28/'Fixed data'!$C$7</f>
        <v>-1.1979886349487907E-3</v>
      </c>
      <c r="R37" s="34">
        <f>$L$28/'Fixed data'!$C$7</f>
        <v>-1.1979886349487907E-3</v>
      </c>
      <c r="S37" s="34">
        <f>$L$28/'Fixed data'!$C$7</f>
        <v>-1.1979886349487907E-3</v>
      </c>
      <c r="T37" s="34">
        <f>$L$28/'Fixed data'!$C$7</f>
        <v>-1.1979886349487907E-3</v>
      </c>
      <c r="U37" s="34">
        <f>$L$28/'Fixed data'!$C$7</f>
        <v>-1.1979886349487907E-3</v>
      </c>
      <c r="V37" s="34">
        <f>$L$28/'Fixed data'!$C$7</f>
        <v>-1.1979886349487907E-3</v>
      </c>
      <c r="W37" s="34">
        <f>$L$28/'Fixed data'!$C$7</f>
        <v>-1.1979886349487907E-3</v>
      </c>
      <c r="X37" s="34">
        <f>$L$28/'Fixed data'!$C$7</f>
        <v>-1.1979886349487907E-3</v>
      </c>
      <c r="Y37" s="34">
        <f>$L$28/'Fixed data'!$C$7</f>
        <v>-1.1979886349487907E-3</v>
      </c>
      <c r="Z37" s="34">
        <f>$L$28/'Fixed data'!$C$7</f>
        <v>-1.1979886349487907E-3</v>
      </c>
      <c r="AA37" s="34">
        <f>$L$28/'Fixed data'!$C$7</f>
        <v>-1.1979886349487907E-3</v>
      </c>
      <c r="AB37" s="34">
        <f>$L$28/'Fixed data'!$C$7</f>
        <v>-1.1979886349487907E-3</v>
      </c>
      <c r="AC37" s="34">
        <f>$L$28/'Fixed data'!$C$7</f>
        <v>-1.1979886349487907E-3</v>
      </c>
      <c r="AD37" s="34">
        <f>$L$28/'Fixed data'!$C$7</f>
        <v>-1.1979886349487907E-3</v>
      </c>
      <c r="AE37" s="34">
        <f>$L$28/'Fixed data'!$C$7</f>
        <v>-1.1979886349487907E-3</v>
      </c>
      <c r="AF37" s="34">
        <f>$L$28/'Fixed data'!$C$7</f>
        <v>-1.1979886349487907E-3</v>
      </c>
      <c r="AG37" s="34">
        <f>$L$28/'Fixed data'!$C$7</f>
        <v>-1.1979886349487907E-3</v>
      </c>
      <c r="AH37" s="34">
        <f>$L$28/'Fixed data'!$C$7</f>
        <v>-1.1979886349487907E-3</v>
      </c>
      <c r="AI37" s="34">
        <f>$L$28/'Fixed data'!$C$7</f>
        <v>-1.1979886349487907E-3</v>
      </c>
      <c r="AJ37" s="34">
        <f>$L$28/'Fixed data'!$C$7</f>
        <v>-1.1979886349487907E-3</v>
      </c>
      <c r="AK37" s="34">
        <f>$L$28/'Fixed data'!$C$7</f>
        <v>-1.1979886349487907E-3</v>
      </c>
      <c r="AL37" s="34">
        <f>$L$28/'Fixed data'!$C$7</f>
        <v>-1.1979886349487907E-3</v>
      </c>
      <c r="AM37" s="34">
        <f>$L$28/'Fixed data'!$C$7</f>
        <v>-1.1979886349487907E-3</v>
      </c>
      <c r="AN37" s="34">
        <f>$L$28/'Fixed data'!$C$7</f>
        <v>-1.1979886349487907E-3</v>
      </c>
      <c r="AO37" s="34">
        <f>$L$28/'Fixed data'!$C$7</f>
        <v>-1.1979886349487907E-3</v>
      </c>
      <c r="AP37" s="34">
        <f>$L$28/'Fixed data'!$C$7</f>
        <v>-1.1979886349487907E-3</v>
      </c>
      <c r="AQ37" s="34">
        <f>$L$28/'Fixed data'!$C$7</f>
        <v>-1.1979886349487907E-3</v>
      </c>
      <c r="AR37" s="34">
        <f>$L$28/'Fixed data'!$C$7</f>
        <v>-1.1979886349487907E-3</v>
      </c>
      <c r="AS37" s="34">
        <f>$L$28/'Fixed data'!$C$7</f>
        <v>-1.1979886349487907E-3</v>
      </c>
      <c r="AT37" s="34">
        <f>$L$28/'Fixed data'!$C$7</f>
        <v>-1.1979886349487907E-3</v>
      </c>
      <c r="AU37" s="34">
        <f>$L$28/'Fixed data'!$C$7</f>
        <v>-1.1979886349487907E-3</v>
      </c>
      <c r="AV37" s="34">
        <f>$L$28/'Fixed data'!$C$7</f>
        <v>-1.1979886349487907E-3</v>
      </c>
      <c r="AW37" s="34">
        <f>$L$28/'Fixed data'!$C$7</f>
        <v>-1.1979886349487907E-3</v>
      </c>
      <c r="AX37" s="34">
        <f>$L$28/'Fixed data'!$C$7</f>
        <v>-1.1979886349487907E-3</v>
      </c>
      <c r="AY37" s="34">
        <f>$L$28/'Fixed data'!$C$7</f>
        <v>-1.1979886349487907E-3</v>
      </c>
      <c r="AZ37" s="34">
        <f>$L$28/'Fixed data'!$C$7</f>
        <v>-1.1979886349487907E-3</v>
      </c>
      <c r="BA37" s="34">
        <f>$L$28/'Fixed data'!$C$7</f>
        <v>-1.1979886349487907E-3</v>
      </c>
      <c r="BB37" s="34">
        <f>$L$28/'Fixed data'!$C$7</f>
        <v>-1.1979886349487907E-3</v>
      </c>
      <c r="BC37" s="34">
        <f>$L$28/'Fixed data'!$C$7</f>
        <v>-1.1979886349487907E-3</v>
      </c>
      <c r="BD37" s="34">
        <f>$L$28/'Fixed data'!$C$7</f>
        <v>-1.1979886349487907E-3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2.7424233587273437E-2</v>
      </c>
      <c r="G60" s="34">
        <f t="shared" si="8"/>
        <v>2.6226244952324645E-2</v>
      </c>
      <c r="H60" s="34">
        <f t="shared" si="8"/>
        <v>2.5028256317375853E-2</v>
      </c>
      <c r="I60" s="34">
        <f t="shared" si="8"/>
        <v>2.3830267682427062E-2</v>
      </c>
      <c r="J60" s="34">
        <f t="shared" si="8"/>
        <v>2.263227904747827E-2</v>
      </c>
      <c r="K60" s="34">
        <f t="shared" si="8"/>
        <v>2.1434290412529478E-2</v>
      </c>
      <c r="L60" s="34">
        <f t="shared" si="8"/>
        <v>2.0236301777580686E-2</v>
      </c>
      <c r="M60" s="34">
        <f t="shared" si="8"/>
        <v>1.9038313142631894E-2</v>
      </c>
      <c r="N60" s="34">
        <f t="shared" si="8"/>
        <v>1.9038313142631894E-2</v>
      </c>
      <c r="O60" s="34">
        <f t="shared" si="8"/>
        <v>1.9038313142631894E-2</v>
      </c>
      <c r="P60" s="34">
        <f t="shared" si="8"/>
        <v>1.9038313142631894E-2</v>
      </c>
      <c r="Q60" s="34">
        <f t="shared" si="8"/>
        <v>1.9038313142631894E-2</v>
      </c>
      <c r="R60" s="34">
        <f t="shared" si="8"/>
        <v>1.9038313142631894E-2</v>
      </c>
      <c r="S60" s="34">
        <f t="shared" si="8"/>
        <v>1.9038313142631894E-2</v>
      </c>
      <c r="T60" s="34">
        <f t="shared" si="8"/>
        <v>1.9038313142631894E-2</v>
      </c>
      <c r="U60" s="34">
        <f t="shared" si="8"/>
        <v>1.9038313142631894E-2</v>
      </c>
      <c r="V60" s="34">
        <f t="shared" si="8"/>
        <v>1.9038313142631894E-2</v>
      </c>
      <c r="W60" s="34">
        <f t="shared" si="8"/>
        <v>1.9038313142631894E-2</v>
      </c>
      <c r="X60" s="34">
        <f t="shared" si="8"/>
        <v>1.9038313142631894E-2</v>
      </c>
      <c r="Y60" s="34">
        <f t="shared" si="8"/>
        <v>1.9038313142631894E-2</v>
      </c>
      <c r="Z60" s="34">
        <f t="shared" si="8"/>
        <v>1.9038313142631894E-2</v>
      </c>
      <c r="AA60" s="34">
        <f t="shared" si="8"/>
        <v>1.9038313142631894E-2</v>
      </c>
      <c r="AB60" s="34">
        <f t="shared" si="8"/>
        <v>1.9038313142631894E-2</v>
      </c>
      <c r="AC60" s="34">
        <f t="shared" si="8"/>
        <v>1.9038313142631894E-2</v>
      </c>
      <c r="AD60" s="34">
        <f t="shared" si="8"/>
        <v>1.9038313142631894E-2</v>
      </c>
      <c r="AE60" s="34">
        <f t="shared" si="8"/>
        <v>1.9038313142631894E-2</v>
      </c>
      <c r="AF60" s="34">
        <f t="shared" si="8"/>
        <v>1.9038313142631894E-2</v>
      </c>
      <c r="AG60" s="34">
        <f t="shared" si="8"/>
        <v>1.9038313142631894E-2</v>
      </c>
      <c r="AH60" s="34">
        <f t="shared" si="8"/>
        <v>1.9038313142631894E-2</v>
      </c>
      <c r="AI60" s="34">
        <f t="shared" si="8"/>
        <v>1.9038313142631894E-2</v>
      </c>
      <c r="AJ60" s="34">
        <f t="shared" si="8"/>
        <v>1.9038313142631894E-2</v>
      </c>
      <c r="AK60" s="34">
        <f t="shared" si="8"/>
        <v>1.9038313142631894E-2</v>
      </c>
      <c r="AL60" s="34">
        <f t="shared" si="8"/>
        <v>1.9038313142631894E-2</v>
      </c>
      <c r="AM60" s="34">
        <f t="shared" si="8"/>
        <v>1.9038313142631894E-2</v>
      </c>
      <c r="AN60" s="34">
        <f t="shared" si="8"/>
        <v>1.9038313142631894E-2</v>
      </c>
      <c r="AO60" s="34">
        <f t="shared" si="8"/>
        <v>1.9038313142631894E-2</v>
      </c>
      <c r="AP60" s="34">
        <f t="shared" si="8"/>
        <v>1.9038313142631894E-2</v>
      </c>
      <c r="AQ60" s="34">
        <f t="shared" si="8"/>
        <v>1.9038313142631894E-2</v>
      </c>
      <c r="AR60" s="34">
        <f t="shared" si="8"/>
        <v>1.9038313142631894E-2</v>
      </c>
      <c r="AS60" s="34">
        <f t="shared" si="8"/>
        <v>1.9038313142631894E-2</v>
      </c>
      <c r="AT60" s="34">
        <f t="shared" si="8"/>
        <v>1.9038313142631894E-2</v>
      </c>
      <c r="AU60" s="34">
        <f t="shared" si="8"/>
        <v>1.9038313142631894E-2</v>
      </c>
      <c r="AV60" s="34">
        <f t="shared" si="8"/>
        <v>1.9038313142631894E-2</v>
      </c>
      <c r="AW60" s="34">
        <f t="shared" si="8"/>
        <v>1.9038313142631894E-2</v>
      </c>
      <c r="AX60" s="34">
        <f t="shared" si="8"/>
        <v>1.9038313142631894E-2</v>
      </c>
      <c r="AY60" s="34">
        <f t="shared" si="8"/>
        <v>-8.3859204446415335E-3</v>
      </c>
      <c r="AZ60" s="34">
        <f t="shared" si="8"/>
        <v>-7.1879318096927432E-3</v>
      </c>
      <c r="BA60" s="34">
        <f t="shared" si="8"/>
        <v>-5.989943174743953E-3</v>
      </c>
      <c r="BB60" s="34">
        <f t="shared" si="8"/>
        <v>-4.7919545397951627E-3</v>
      </c>
      <c r="BC60" s="34">
        <f t="shared" si="8"/>
        <v>-3.5939659048463721E-3</v>
      </c>
      <c r="BD60" s="34">
        <f t="shared" si="8"/>
        <v>-2.3959772698975814E-3</v>
      </c>
    </row>
    <row r="61" spans="1:56" ht="17.25" hidden="1" customHeight="1" outlineLevel="1" x14ac:dyDescent="0.35">
      <c r="A61" s="140"/>
      <c r="B61" s="9" t="s">
        <v>35</v>
      </c>
      <c r="C61" s="9" t="s">
        <v>62</v>
      </c>
      <c r="D61" s="9" t="s">
        <v>40</v>
      </c>
      <c r="E61" s="34">
        <v>0</v>
      </c>
      <c r="F61" s="34">
        <f>E62</f>
        <v>1.2340905114273046</v>
      </c>
      <c r="G61" s="34">
        <f t="shared" ref="G61:BD61" si="9">F62</f>
        <v>1.1527567892673356</v>
      </c>
      <c r="H61" s="34">
        <f t="shared" si="9"/>
        <v>1.0726210557423155</v>
      </c>
      <c r="I61" s="34">
        <f t="shared" si="9"/>
        <v>0.99368331085224404</v>
      </c>
      <c r="J61" s="34">
        <f t="shared" si="9"/>
        <v>0.9159435545971214</v>
      </c>
      <c r="K61" s="34">
        <f t="shared" si="9"/>
        <v>0.83940178697694756</v>
      </c>
      <c r="L61" s="34">
        <f t="shared" si="9"/>
        <v>0.76405800799172252</v>
      </c>
      <c r="M61" s="34">
        <f t="shared" si="9"/>
        <v>0.68991221764144628</v>
      </c>
      <c r="N61" s="34">
        <f t="shared" si="9"/>
        <v>0.67087390449881434</v>
      </c>
      <c r="O61" s="34">
        <f t="shared" si="9"/>
        <v>0.65183559135618241</v>
      </c>
      <c r="P61" s="34">
        <f t="shared" si="9"/>
        <v>0.63279727821355047</v>
      </c>
      <c r="Q61" s="34">
        <f t="shared" si="9"/>
        <v>0.61375896507091854</v>
      </c>
      <c r="R61" s="34">
        <f t="shared" si="9"/>
        <v>0.5947206519282866</v>
      </c>
      <c r="S61" s="34">
        <f t="shared" si="9"/>
        <v>0.57568233878565467</v>
      </c>
      <c r="T61" s="34">
        <f t="shared" si="9"/>
        <v>0.55664402564302273</v>
      </c>
      <c r="U61" s="34">
        <f t="shared" si="9"/>
        <v>0.5376057125003908</v>
      </c>
      <c r="V61" s="34">
        <f t="shared" si="9"/>
        <v>0.51856739935775886</v>
      </c>
      <c r="W61" s="34">
        <f t="shared" si="9"/>
        <v>0.49952908621512698</v>
      </c>
      <c r="X61" s="34">
        <f t="shared" si="9"/>
        <v>0.4804907730724951</v>
      </c>
      <c r="Y61" s="34">
        <f t="shared" si="9"/>
        <v>0.46145245992986322</v>
      </c>
      <c r="Z61" s="34">
        <f t="shared" si="9"/>
        <v>0.44241414678723134</v>
      </c>
      <c r="AA61" s="34">
        <f t="shared" si="9"/>
        <v>0.42337583364459946</v>
      </c>
      <c r="AB61" s="34">
        <f t="shared" si="9"/>
        <v>0.40433752050196758</v>
      </c>
      <c r="AC61" s="34">
        <f t="shared" si="9"/>
        <v>0.3852992073593357</v>
      </c>
      <c r="AD61" s="34">
        <f t="shared" si="9"/>
        <v>0.36626089421670383</v>
      </c>
      <c r="AE61" s="34">
        <f t="shared" si="9"/>
        <v>0.34722258107407195</v>
      </c>
      <c r="AF61" s="34">
        <f t="shared" si="9"/>
        <v>0.32818426793144007</v>
      </c>
      <c r="AG61" s="34">
        <f t="shared" si="9"/>
        <v>0.30914595478880819</v>
      </c>
      <c r="AH61" s="34">
        <f t="shared" si="9"/>
        <v>0.29010764164617631</v>
      </c>
      <c r="AI61" s="34">
        <f t="shared" si="9"/>
        <v>0.27106932850354443</v>
      </c>
      <c r="AJ61" s="34">
        <f t="shared" si="9"/>
        <v>0.25203101536091255</v>
      </c>
      <c r="AK61" s="34">
        <f t="shared" si="9"/>
        <v>0.23299270221828067</v>
      </c>
      <c r="AL61" s="34">
        <f t="shared" si="9"/>
        <v>0.21395438907564879</v>
      </c>
      <c r="AM61" s="34">
        <f t="shared" si="9"/>
        <v>0.19491607593301691</v>
      </c>
      <c r="AN61" s="34">
        <f t="shared" si="9"/>
        <v>0.17587776279038503</v>
      </c>
      <c r="AO61" s="34">
        <f t="shared" si="9"/>
        <v>0.15683944964775315</v>
      </c>
      <c r="AP61" s="34">
        <f t="shared" si="9"/>
        <v>0.13780113650512127</v>
      </c>
      <c r="AQ61" s="34">
        <f t="shared" si="9"/>
        <v>0.11876282336248938</v>
      </c>
      <c r="AR61" s="34">
        <f t="shared" si="9"/>
        <v>9.9724510219857482E-2</v>
      </c>
      <c r="AS61" s="34">
        <f t="shared" si="9"/>
        <v>8.0686197077225588E-2</v>
      </c>
      <c r="AT61" s="34">
        <f t="shared" si="9"/>
        <v>6.1647883934593695E-2</v>
      </c>
      <c r="AU61" s="34">
        <f t="shared" si="9"/>
        <v>4.2609570791961801E-2</v>
      </c>
      <c r="AV61" s="34">
        <f t="shared" si="9"/>
        <v>2.3571257649329908E-2</v>
      </c>
      <c r="AW61" s="34">
        <f t="shared" si="9"/>
        <v>4.532944506698014E-3</v>
      </c>
      <c r="AX61" s="34">
        <f t="shared" si="9"/>
        <v>-1.450536863593388E-2</v>
      </c>
      <c r="AY61" s="34">
        <f t="shared" si="9"/>
        <v>-3.3543681778565773E-2</v>
      </c>
      <c r="AZ61" s="34">
        <f t="shared" si="9"/>
        <v>-2.515776133392424E-2</v>
      </c>
      <c r="BA61" s="34">
        <f t="shared" si="9"/>
        <v>-1.7969829524231498E-2</v>
      </c>
      <c r="BB61" s="34">
        <f t="shared" si="9"/>
        <v>-1.1979886349487545E-2</v>
      </c>
      <c r="BC61" s="34">
        <f t="shared" si="9"/>
        <v>-7.1879318096923824E-3</v>
      </c>
      <c r="BD61" s="34">
        <f t="shared" si="9"/>
        <v>-3.5939659048460104E-3</v>
      </c>
    </row>
    <row r="62" spans="1:56" ht="16.5" hidden="1" customHeight="1" outlineLevel="1" x14ac:dyDescent="0.3">
      <c r="A62" s="140"/>
      <c r="B62" s="9" t="s">
        <v>34</v>
      </c>
      <c r="C62" s="9" t="s">
        <v>69</v>
      </c>
      <c r="D62" s="9" t="s">
        <v>40</v>
      </c>
      <c r="E62" s="34">
        <f t="shared" ref="E62:BD62" si="10">E28-E60+E61</f>
        <v>1.2340905114273046</v>
      </c>
      <c r="F62" s="34">
        <f t="shared" si="10"/>
        <v>1.1527567892673356</v>
      </c>
      <c r="G62" s="34">
        <f t="shared" si="10"/>
        <v>1.0726210557423155</v>
      </c>
      <c r="H62" s="34">
        <f t="shared" si="10"/>
        <v>0.99368331085224404</v>
      </c>
      <c r="I62" s="34">
        <f t="shared" si="10"/>
        <v>0.9159435545971214</v>
      </c>
      <c r="J62" s="34">
        <f t="shared" si="10"/>
        <v>0.83940178697694756</v>
      </c>
      <c r="K62" s="34">
        <f t="shared" si="10"/>
        <v>0.76405800799172252</v>
      </c>
      <c r="L62" s="34">
        <f t="shared" si="10"/>
        <v>0.68991221764144628</v>
      </c>
      <c r="M62" s="34">
        <f t="shared" si="10"/>
        <v>0.67087390449881434</v>
      </c>
      <c r="N62" s="34">
        <f t="shared" si="10"/>
        <v>0.65183559135618241</v>
      </c>
      <c r="O62" s="34">
        <f t="shared" si="10"/>
        <v>0.63279727821355047</v>
      </c>
      <c r="P62" s="34">
        <f t="shared" si="10"/>
        <v>0.61375896507091854</v>
      </c>
      <c r="Q62" s="34">
        <f t="shared" si="10"/>
        <v>0.5947206519282866</v>
      </c>
      <c r="R62" s="34">
        <f t="shared" si="10"/>
        <v>0.57568233878565467</v>
      </c>
      <c r="S62" s="34">
        <f t="shared" si="10"/>
        <v>0.55664402564302273</v>
      </c>
      <c r="T62" s="34">
        <f t="shared" si="10"/>
        <v>0.5376057125003908</v>
      </c>
      <c r="U62" s="34">
        <f t="shared" si="10"/>
        <v>0.51856739935775886</v>
      </c>
      <c r="V62" s="34">
        <f t="shared" si="10"/>
        <v>0.49952908621512698</v>
      </c>
      <c r="W62" s="34">
        <f t="shared" si="10"/>
        <v>0.4804907730724951</v>
      </c>
      <c r="X62" s="34">
        <f t="shared" si="10"/>
        <v>0.46145245992986322</v>
      </c>
      <c r="Y62" s="34">
        <f t="shared" si="10"/>
        <v>0.44241414678723134</v>
      </c>
      <c r="Z62" s="34">
        <f t="shared" si="10"/>
        <v>0.42337583364459946</v>
      </c>
      <c r="AA62" s="34">
        <f t="shared" si="10"/>
        <v>0.40433752050196758</v>
      </c>
      <c r="AB62" s="34">
        <f t="shared" si="10"/>
        <v>0.3852992073593357</v>
      </c>
      <c r="AC62" s="34">
        <f t="shared" si="10"/>
        <v>0.36626089421670383</v>
      </c>
      <c r="AD62" s="34">
        <f t="shared" si="10"/>
        <v>0.34722258107407195</v>
      </c>
      <c r="AE62" s="34">
        <f t="shared" si="10"/>
        <v>0.32818426793144007</v>
      </c>
      <c r="AF62" s="34">
        <f t="shared" si="10"/>
        <v>0.30914595478880819</v>
      </c>
      <c r="AG62" s="34">
        <f t="shared" si="10"/>
        <v>0.29010764164617631</v>
      </c>
      <c r="AH62" s="34">
        <f t="shared" si="10"/>
        <v>0.27106932850354443</v>
      </c>
      <c r="AI62" s="34">
        <f t="shared" si="10"/>
        <v>0.25203101536091255</v>
      </c>
      <c r="AJ62" s="34">
        <f t="shared" si="10"/>
        <v>0.23299270221828067</v>
      </c>
      <c r="AK62" s="34">
        <f t="shared" si="10"/>
        <v>0.21395438907564879</v>
      </c>
      <c r="AL62" s="34">
        <f t="shared" si="10"/>
        <v>0.19491607593301691</v>
      </c>
      <c r="AM62" s="34">
        <f t="shared" si="10"/>
        <v>0.17587776279038503</v>
      </c>
      <c r="AN62" s="34">
        <f t="shared" si="10"/>
        <v>0.15683944964775315</v>
      </c>
      <c r="AO62" s="34">
        <f t="shared" si="10"/>
        <v>0.13780113650512127</v>
      </c>
      <c r="AP62" s="34">
        <f t="shared" si="10"/>
        <v>0.11876282336248938</v>
      </c>
      <c r="AQ62" s="34">
        <f t="shared" si="10"/>
        <v>9.9724510219857482E-2</v>
      </c>
      <c r="AR62" s="34">
        <f t="shared" si="10"/>
        <v>8.0686197077225588E-2</v>
      </c>
      <c r="AS62" s="34">
        <f t="shared" si="10"/>
        <v>6.1647883934593695E-2</v>
      </c>
      <c r="AT62" s="34">
        <f t="shared" si="10"/>
        <v>4.2609570791961801E-2</v>
      </c>
      <c r="AU62" s="34">
        <f t="shared" si="10"/>
        <v>2.3571257649329908E-2</v>
      </c>
      <c r="AV62" s="34">
        <f t="shared" si="10"/>
        <v>4.532944506698014E-3</v>
      </c>
      <c r="AW62" s="34">
        <f t="shared" si="10"/>
        <v>-1.450536863593388E-2</v>
      </c>
      <c r="AX62" s="34">
        <f t="shared" si="10"/>
        <v>-3.3543681778565773E-2</v>
      </c>
      <c r="AY62" s="34">
        <f t="shared" si="10"/>
        <v>-2.515776133392424E-2</v>
      </c>
      <c r="AZ62" s="34">
        <f t="shared" si="10"/>
        <v>-1.7969829524231498E-2</v>
      </c>
      <c r="BA62" s="34">
        <f t="shared" si="10"/>
        <v>-1.1979886349487545E-2</v>
      </c>
      <c r="BB62" s="34">
        <f t="shared" si="10"/>
        <v>-7.1879318096923824E-3</v>
      </c>
      <c r="BC62" s="34">
        <f t="shared" si="10"/>
        <v>-3.5939659048460104E-3</v>
      </c>
      <c r="BD62" s="34">
        <f t="shared" si="10"/>
        <v>-1.197988634948429E-3</v>
      </c>
    </row>
    <row r="63" spans="1:56" ht="16.5" collapsed="1" x14ac:dyDescent="0.3">
      <c r="A63" s="140"/>
      <c r="B63" s="9" t="s">
        <v>8</v>
      </c>
      <c r="C63" s="11" t="s">
        <v>68</v>
      </c>
      <c r="D63" s="9" t="s">
        <v>40</v>
      </c>
      <c r="E63" s="34">
        <f>AVERAGE(E61:E62)*'Fixed data'!$C$3</f>
        <v>2.9803285850969408E-2</v>
      </c>
      <c r="F63" s="34">
        <f>AVERAGE(F61:F62)*'Fixed data'!$C$3</f>
        <v>5.7642362311775566E-2</v>
      </c>
      <c r="G63" s="34">
        <f>AVERAGE(G61:G62)*'Fixed data'!$C$3</f>
        <v>5.3742874956983079E-2</v>
      </c>
      <c r="H63" s="34">
        <f>AVERAGE(H61:H62)*'Fixed data'!$C$3</f>
        <v>4.9901250453258619E-2</v>
      </c>
      <c r="I63" s="34">
        <f>AVERAGE(I61:I62)*'Fixed data'!$C$3</f>
        <v>4.6117488800602173E-2</v>
      </c>
      <c r="J63" s="34">
        <f>AVERAGE(J61:J62)*'Fixed data'!$C$3</f>
        <v>4.2391589999013768E-2</v>
      </c>
      <c r="K63" s="34">
        <f>AVERAGE(K61:K62)*'Fixed data'!$C$3</f>
        <v>3.8723554048493383E-2</v>
      </c>
      <c r="L63" s="34">
        <f>AVERAGE(L61:L62)*'Fixed data'!$C$3</f>
        <v>3.5113380949041026E-2</v>
      </c>
      <c r="M63" s="34">
        <f>AVERAGE(M61:M62)*'Fixed data'!$C$3</f>
        <v>3.2862984849687298E-2</v>
      </c>
      <c r="N63" s="34">
        <f>AVERAGE(N61:N62)*'Fixed data'!$C$3</f>
        <v>3.1943434324898171E-2</v>
      </c>
      <c r="O63" s="34">
        <f>AVERAGE(O61:O62)*'Fixed data'!$C$3</f>
        <v>3.1023883800109051E-2</v>
      </c>
      <c r="P63" s="34">
        <f>AVERAGE(P61:P62)*'Fixed data'!$C$3</f>
        <v>3.0104333275319927E-2</v>
      </c>
      <c r="Q63" s="34">
        <f>AVERAGE(Q61:Q62)*'Fixed data'!$C$3</f>
        <v>2.9184782750530807E-2</v>
      </c>
      <c r="R63" s="34">
        <f>AVERAGE(R61:R62)*'Fixed data'!$C$3</f>
        <v>2.8265232225741684E-2</v>
      </c>
      <c r="S63" s="34">
        <f>AVERAGE(S61:S62)*'Fixed data'!$C$3</f>
        <v>2.734568170095256E-2</v>
      </c>
      <c r="T63" s="34">
        <f>AVERAGE(T61:T62)*'Fixed data'!$C$3</f>
        <v>2.6426131176163437E-2</v>
      </c>
      <c r="U63" s="34">
        <f>AVERAGE(U61:U62)*'Fixed data'!$C$3</f>
        <v>2.5506580651374317E-2</v>
      </c>
      <c r="V63" s="34">
        <f>AVERAGE(V61:V62)*'Fixed data'!$C$3</f>
        <v>2.4587030126585193E-2</v>
      </c>
      <c r="W63" s="34">
        <f>AVERAGE(W61:W62)*'Fixed data'!$C$3</f>
        <v>2.3667479601796076E-2</v>
      </c>
      <c r="X63" s="34">
        <f>AVERAGE(X61:X62)*'Fixed data'!$C$3</f>
        <v>2.2747929077006953E-2</v>
      </c>
      <c r="Y63" s="34">
        <f>AVERAGE(Y61:Y62)*'Fixed data'!$C$3</f>
        <v>2.1828378552217836E-2</v>
      </c>
      <c r="Z63" s="34">
        <f>AVERAGE(Z61:Z62)*'Fixed data'!$C$3</f>
        <v>2.0908828027428713E-2</v>
      </c>
      <c r="AA63" s="34">
        <f>AVERAGE(AA61:AA62)*'Fixed data'!$C$3</f>
        <v>1.9989277502639596E-2</v>
      </c>
      <c r="AB63" s="34">
        <f>AVERAGE(AB61:AB62)*'Fixed data'!$C$3</f>
        <v>1.9069726977850473E-2</v>
      </c>
      <c r="AC63" s="34">
        <f>AVERAGE(AC61:AC62)*'Fixed data'!$C$3</f>
        <v>1.8150176453061356E-2</v>
      </c>
      <c r="AD63" s="34">
        <f>AVERAGE(AD61:AD62)*'Fixed data'!$C$3</f>
        <v>1.7230625928272233E-2</v>
      </c>
      <c r="AE63" s="34">
        <f>AVERAGE(AE61:AE62)*'Fixed data'!$C$3</f>
        <v>1.6311075403483116E-2</v>
      </c>
      <c r="AF63" s="34">
        <f>AVERAGE(AF61:AF62)*'Fixed data'!$C$3</f>
        <v>1.5391524878693994E-2</v>
      </c>
      <c r="AG63" s="34">
        <f>AVERAGE(AG61:AG62)*'Fixed data'!$C$3</f>
        <v>1.4471974353904878E-2</v>
      </c>
      <c r="AH63" s="34">
        <f>AVERAGE(AH61:AH62)*'Fixed data'!$C$3</f>
        <v>1.3552423829115754E-2</v>
      </c>
      <c r="AI63" s="34">
        <f>AVERAGE(AI61:AI62)*'Fixed data'!$C$3</f>
        <v>1.2632873304326638E-2</v>
      </c>
      <c r="AJ63" s="34">
        <f>AVERAGE(AJ61:AJ62)*'Fixed data'!$C$3</f>
        <v>1.1713322779537516E-2</v>
      </c>
      <c r="AK63" s="34">
        <f>AVERAGE(AK61:AK62)*'Fixed data'!$C$3</f>
        <v>1.0793772254748396E-2</v>
      </c>
      <c r="AL63" s="34">
        <f>AVERAGE(AL61:AL62)*'Fixed data'!$C$3</f>
        <v>9.8742217299592778E-3</v>
      </c>
      <c r="AM63" s="34">
        <f>AVERAGE(AM61:AM62)*'Fixed data'!$C$3</f>
        <v>8.9546712051701578E-3</v>
      </c>
      <c r="AN63" s="34">
        <f>AVERAGE(AN61:AN62)*'Fixed data'!$C$3</f>
        <v>8.0351206803810377E-3</v>
      </c>
      <c r="AO63" s="34">
        <f>AVERAGE(AO61:AO62)*'Fixed data'!$C$3</f>
        <v>7.1155701555919177E-3</v>
      </c>
      <c r="AP63" s="34">
        <f>AVERAGE(AP61:AP62)*'Fixed data'!$C$3</f>
        <v>6.1960196308027977E-3</v>
      </c>
      <c r="AQ63" s="34">
        <f>AVERAGE(AQ61:AQ62)*'Fixed data'!$C$3</f>
        <v>5.2764691060136768E-3</v>
      </c>
      <c r="AR63" s="34">
        <f>AVERAGE(AR61:AR62)*'Fixed data'!$C$3</f>
        <v>4.3569185812245568E-3</v>
      </c>
      <c r="AS63" s="34">
        <f>AVERAGE(AS61:AS62)*'Fixed data'!$C$3</f>
        <v>3.4373680564354354E-3</v>
      </c>
      <c r="AT63" s="34">
        <f>AVERAGE(AT61:AT62)*'Fixed data'!$C$3</f>
        <v>2.5178175316463154E-3</v>
      </c>
      <c r="AU63" s="34">
        <f>AVERAGE(AU61:AU62)*'Fixed data'!$C$3</f>
        <v>1.5982670068571949E-3</v>
      </c>
      <c r="AV63" s="34">
        <f>AVERAGE(AV61:AV62)*'Fixed data'!$C$3</f>
        <v>6.7871648206807437E-4</v>
      </c>
      <c r="AW63" s="34">
        <f>AVERAGE(AW61:AW62)*'Fixed data'!$C$3</f>
        <v>-2.4083404272104617E-4</v>
      </c>
      <c r="AX63" s="34">
        <f>AVERAGE(AX61:AX62)*'Fixed data'!$C$3</f>
        <v>-1.1603845675101667E-3</v>
      </c>
      <c r="AY63" s="34">
        <f>AVERAGE(AY61:AY62)*'Fixed data'!$C$3</f>
        <v>-1.4176398511666338E-3</v>
      </c>
      <c r="AZ63" s="34">
        <f>AVERAGE(AZ61:AZ62)*'Fixed data'!$C$3</f>
        <v>-1.0415313192244609E-3</v>
      </c>
      <c r="BA63" s="34">
        <f>AVERAGE(BA61:BA62)*'Fixed data'!$C$3</f>
        <v>-7.2328563835031493E-4</v>
      </c>
      <c r="BB63" s="34">
        <f>AVERAGE(BB61:BB62)*'Fixed data'!$C$3</f>
        <v>-4.6290280854419531E-4</v>
      </c>
      <c r="BC63" s="34">
        <f>AVERAGE(BC61:BC62)*'Fixed data'!$C$3</f>
        <v>-2.6038282980610217E-4</v>
      </c>
      <c r="BD63" s="34">
        <f>AVERAGE(BD61:BD62)*'Fixed data'!$C$3</f>
        <v>-1.1572570213603572E-4</v>
      </c>
    </row>
    <row r="64" spans="1:56" ht="15.75" thickBot="1" x14ac:dyDescent="0.35">
      <c r="A64" s="139"/>
      <c r="B64" s="12" t="s">
        <v>95</v>
      </c>
      <c r="C64" s="12" t="s">
        <v>45</v>
      </c>
      <c r="D64" s="12" t="s">
        <v>40</v>
      </c>
      <c r="E64" s="53">
        <f t="shared" ref="E64:BD64" si="11">E29+E60+E63</f>
        <v>0.33832591370779547</v>
      </c>
      <c r="F64" s="53">
        <f t="shared" si="11"/>
        <v>7.158922375587512E-2</v>
      </c>
      <c r="G64" s="53">
        <f t="shared" si="11"/>
        <v>6.6491747766133841E-2</v>
      </c>
      <c r="H64" s="53">
        <f t="shared" si="11"/>
        <v>6.1452134627460582E-2</v>
      </c>
      <c r="I64" s="53">
        <f t="shared" si="11"/>
        <v>5.6470384339855344E-2</v>
      </c>
      <c r="J64" s="53">
        <f t="shared" si="11"/>
        <v>5.1546496903318147E-2</v>
      </c>
      <c r="K64" s="53">
        <f t="shared" si="11"/>
        <v>4.668047231784897E-2</v>
      </c>
      <c r="L64" s="53">
        <f t="shared" si="11"/>
        <v>4.1872310583447821E-2</v>
      </c>
      <c r="M64" s="53">
        <f t="shared" si="11"/>
        <v>5.1901297992319191E-2</v>
      </c>
      <c r="N64" s="53">
        <f t="shared" si="11"/>
        <v>5.0981747467530064E-2</v>
      </c>
      <c r="O64" s="53">
        <f t="shared" si="11"/>
        <v>5.0062196942740944E-2</v>
      </c>
      <c r="P64" s="53">
        <f t="shared" si="11"/>
        <v>4.9142646417951824E-2</v>
      </c>
      <c r="Q64" s="53">
        <f t="shared" si="11"/>
        <v>4.8223095893162704E-2</v>
      </c>
      <c r="R64" s="53">
        <f t="shared" si="11"/>
        <v>4.7303545368373577E-2</v>
      </c>
      <c r="S64" s="53">
        <f t="shared" si="11"/>
        <v>4.638399484358445E-2</v>
      </c>
      <c r="T64" s="53">
        <f t="shared" si="11"/>
        <v>4.546444431879533E-2</v>
      </c>
      <c r="U64" s="53">
        <f t="shared" si="11"/>
        <v>4.454489379400621E-2</v>
      </c>
      <c r="V64" s="53">
        <f t="shared" si="11"/>
        <v>4.362534326921709E-2</v>
      </c>
      <c r="W64" s="53">
        <f t="shared" si="11"/>
        <v>4.270579274442797E-2</v>
      </c>
      <c r="X64" s="53">
        <f t="shared" si="11"/>
        <v>4.178624221963885E-2</v>
      </c>
      <c r="Y64" s="53">
        <f t="shared" si="11"/>
        <v>4.086669169484973E-2</v>
      </c>
      <c r="Z64" s="53">
        <f t="shared" si="11"/>
        <v>3.994714117006061E-2</v>
      </c>
      <c r="AA64" s="53">
        <f t="shared" si="11"/>
        <v>3.902759064527149E-2</v>
      </c>
      <c r="AB64" s="53">
        <f t="shared" si="11"/>
        <v>3.810804012048237E-2</v>
      </c>
      <c r="AC64" s="53">
        <f t="shared" si="11"/>
        <v>3.718848959569325E-2</v>
      </c>
      <c r="AD64" s="53">
        <f t="shared" si="11"/>
        <v>3.626893907090413E-2</v>
      </c>
      <c r="AE64" s="53">
        <f t="shared" si="11"/>
        <v>3.534938854611501E-2</v>
      </c>
      <c r="AF64" s="53">
        <f t="shared" si="11"/>
        <v>3.442983802132589E-2</v>
      </c>
      <c r="AG64" s="53">
        <f t="shared" si="11"/>
        <v>3.351028749653677E-2</v>
      </c>
      <c r="AH64" s="53">
        <f t="shared" si="11"/>
        <v>3.259073697174765E-2</v>
      </c>
      <c r="AI64" s="53">
        <f t="shared" si="11"/>
        <v>3.167118644695853E-2</v>
      </c>
      <c r="AJ64" s="53">
        <f t="shared" si="11"/>
        <v>3.075163592216941E-2</v>
      </c>
      <c r="AK64" s="53">
        <f t="shared" si="11"/>
        <v>2.983208539738029E-2</v>
      </c>
      <c r="AL64" s="53">
        <f t="shared" si="11"/>
        <v>2.891253487259117E-2</v>
      </c>
      <c r="AM64" s="53">
        <f t="shared" si="11"/>
        <v>2.799298434780205E-2</v>
      </c>
      <c r="AN64" s="53">
        <f t="shared" si="11"/>
        <v>2.707343382301293E-2</v>
      </c>
      <c r="AO64" s="53">
        <f t="shared" si="11"/>
        <v>2.615388329822381E-2</v>
      </c>
      <c r="AP64" s="53">
        <f t="shared" si="11"/>
        <v>2.523433277343469E-2</v>
      </c>
      <c r="AQ64" s="53">
        <f t="shared" si="11"/>
        <v>2.4314782248645569E-2</v>
      </c>
      <c r="AR64" s="53">
        <f t="shared" si="11"/>
        <v>2.3395231723856449E-2</v>
      </c>
      <c r="AS64" s="53">
        <f t="shared" si="11"/>
        <v>2.2475681199067329E-2</v>
      </c>
      <c r="AT64" s="53">
        <f t="shared" si="11"/>
        <v>2.1556130674278209E-2</v>
      </c>
      <c r="AU64" s="53">
        <f t="shared" si="11"/>
        <v>2.0636580149489089E-2</v>
      </c>
      <c r="AV64" s="53">
        <f t="shared" si="11"/>
        <v>1.9717029624699969E-2</v>
      </c>
      <c r="AW64" s="53">
        <f t="shared" si="11"/>
        <v>1.8797479099910846E-2</v>
      </c>
      <c r="AX64" s="53">
        <f t="shared" si="11"/>
        <v>1.7877928575121726E-2</v>
      </c>
      <c r="AY64" s="53">
        <f t="shared" si="11"/>
        <v>-9.8035602958081672E-3</v>
      </c>
      <c r="AZ64" s="53">
        <f t="shared" si="11"/>
        <v>-8.2294631289172044E-3</v>
      </c>
      <c r="BA64" s="53">
        <f t="shared" si="11"/>
        <v>-6.713228813094268E-3</v>
      </c>
      <c r="BB64" s="53">
        <f t="shared" si="11"/>
        <v>-5.2548573483393582E-3</v>
      </c>
      <c r="BC64" s="53">
        <f t="shared" si="11"/>
        <v>-3.8543487346524743E-3</v>
      </c>
      <c r="BD64" s="53">
        <f t="shared" si="11"/>
        <v>-2.511702972033617E-3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0.33832591370779547</v>
      </c>
      <c r="F77" s="54">
        <f>IF('Fixed data'!$G$19=FALSE,F64+F76,F64)</f>
        <v>7.158922375587512E-2</v>
      </c>
      <c r="G77" s="54">
        <f>IF('Fixed data'!$G$19=FALSE,G64+G76,G64)</f>
        <v>6.6491747766133841E-2</v>
      </c>
      <c r="H77" s="54">
        <f>IF('Fixed data'!$G$19=FALSE,H64+H76,H64)</f>
        <v>6.1452134627460582E-2</v>
      </c>
      <c r="I77" s="54">
        <f>IF('Fixed data'!$G$19=FALSE,I64+I76,I64)</f>
        <v>5.6470384339855344E-2</v>
      </c>
      <c r="J77" s="54">
        <f>IF('Fixed data'!$G$19=FALSE,J64+J76,J64)</f>
        <v>5.1546496903318147E-2</v>
      </c>
      <c r="K77" s="54">
        <f>IF('Fixed data'!$G$19=FALSE,K64+K76,K64)</f>
        <v>4.668047231784897E-2</v>
      </c>
      <c r="L77" s="54">
        <f>IF('Fixed data'!$G$19=FALSE,L64+L76,L64)</f>
        <v>4.1872310583447821E-2</v>
      </c>
      <c r="M77" s="54">
        <f>IF('Fixed data'!$G$19=FALSE,M64+M76,M64)</f>
        <v>5.1901297992319191E-2</v>
      </c>
      <c r="N77" s="54">
        <f>IF('Fixed data'!$G$19=FALSE,N64+N76,N64)</f>
        <v>5.0981747467530064E-2</v>
      </c>
      <c r="O77" s="54">
        <f>IF('Fixed data'!$G$19=FALSE,O64+O76,O64)</f>
        <v>5.0062196942740944E-2</v>
      </c>
      <c r="P77" s="54">
        <f>IF('Fixed data'!$G$19=FALSE,P64+P76,P64)</f>
        <v>4.9142646417951824E-2</v>
      </c>
      <c r="Q77" s="54">
        <f>IF('Fixed data'!$G$19=FALSE,Q64+Q76,Q64)</f>
        <v>4.8223095893162704E-2</v>
      </c>
      <c r="R77" s="54">
        <f>IF('Fixed data'!$G$19=FALSE,R64+R76,R64)</f>
        <v>4.7303545368373577E-2</v>
      </c>
      <c r="S77" s="54">
        <f>IF('Fixed data'!$G$19=FALSE,S64+S76,S64)</f>
        <v>4.638399484358445E-2</v>
      </c>
      <c r="T77" s="54">
        <f>IF('Fixed data'!$G$19=FALSE,T64+T76,T64)</f>
        <v>4.546444431879533E-2</v>
      </c>
      <c r="U77" s="54">
        <f>IF('Fixed data'!$G$19=FALSE,U64+U76,U64)</f>
        <v>4.454489379400621E-2</v>
      </c>
      <c r="V77" s="54">
        <f>IF('Fixed data'!$G$19=FALSE,V64+V76,V64)</f>
        <v>4.362534326921709E-2</v>
      </c>
      <c r="W77" s="54">
        <f>IF('Fixed data'!$G$19=FALSE,W64+W76,W64)</f>
        <v>4.270579274442797E-2</v>
      </c>
      <c r="X77" s="54">
        <f>IF('Fixed data'!$G$19=FALSE,X64+X76,X64)</f>
        <v>4.178624221963885E-2</v>
      </c>
      <c r="Y77" s="54">
        <f>IF('Fixed data'!$G$19=FALSE,Y64+Y76,Y64)</f>
        <v>4.086669169484973E-2</v>
      </c>
      <c r="Z77" s="54">
        <f>IF('Fixed data'!$G$19=FALSE,Z64+Z76,Z64)</f>
        <v>3.994714117006061E-2</v>
      </c>
      <c r="AA77" s="54">
        <f>IF('Fixed data'!$G$19=FALSE,AA64+AA76,AA64)</f>
        <v>3.902759064527149E-2</v>
      </c>
      <c r="AB77" s="54">
        <f>IF('Fixed data'!$G$19=FALSE,AB64+AB76,AB64)</f>
        <v>3.810804012048237E-2</v>
      </c>
      <c r="AC77" s="54">
        <f>IF('Fixed data'!$G$19=FALSE,AC64+AC76,AC64)</f>
        <v>3.718848959569325E-2</v>
      </c>
      <c r="AD77" s="54">
        <f>IF('Fixed data'!$G$19=FALSE,AD64+AD76,AD64)</f>
        <v>3.626893907090413E-2</v>
      </c>
      <c r="AE77" s="54">
        <f>IF('Fixed data'!$G$19=FALSE,AE64+AE76,AE64)</f>
        <v>3.534938854611501E-2</v>
      </c>
      <c r="AF77" s="54">
        <f>IF('Fixed data'!$G$19=FALSE,AF64+AF76,AF64)</f>
        <v>3.442983802132589E-2</v>
      </c>
      <c r="AG77" s="54">
        <f>IF('Fixed data'!$G$19=FALSE,AG64+AG76,AG64)</f>
        <v>3.351028749653677E-2</v>
      </c>
      <c r="AH77" s="54">
        <f>IF('Fixed data'!$G$19=FALSE,AH64+AH76,AH64)</f>
        <v>3.259073697174765E-2</v>
      </c>
      <c r="AI77" s="54">
        <f>IF('Fixed data'!$G$19=FALSE,AI64+AI76,AI64)</f>
        <v>3.167118644695853E-2</v>
      </c>
      <c r="AJ77" s="54">
        <f>IF('Fixed data'!$G$19=FALSE,AJ64+AJ76,AJ64)</f>
        <v>3.075163592216941E-2</v>
      </c>
      <c r="AK77" s="54">
        <f>IF('Fixed data'!$G$19=FALSE,AK64+AK76,AK64)</f>
        <v>2.983208539738029E-2</v>
      </c>
      <c r="AL77" s="54">
        <f>IF('Fixed data'!$G$19=FALSE,AL64+AL76,AL64)</f>
        <v>2.891253487259117E-2</v>
      </c>
      <c r="AM77" s="54">
        <f>IF('Fixed data'!$G$19=FALSE,AM64+AM76,AM64)</f>
        <v>2.799298434780205E-2</v>
      </c>
      <c r="AN77" s="54">
        <f>IF('Fixed data'!$G$19=FALSE,AN64+AN76,AN64)</f>
        <v>2.707343382301293E-2</v>
      </c>
      <c r="AO77" s="54">
        <f>IF('Fixed data'!$G$19=FALSE,AO64+AO76,AO64)</f>
        <v>2.615388329822381E-2</v>
      </c>
      <c r="AP77" s="54">
        <f>IF('Fixed data'!$G$19=FALSE,AP64+AP76,AP64)</f>
        <v>2.523433277343469E-2</v>
      </c>
      <c r="AQ77" s="54">
        <f>IF('Fixed data'!$G$19=FALSE,AQ64+AQ76,AQ64)</f>
        <v>2.4314782248645569E-2</v>
      </c>
      <c r="AR77" s="54">
        <f>IF('Fixed data'!$G$19=FALSE,AR64+AR76,AR64)</f>
        <v>2.3395231723856449E-2</v>
      </c>
      <c r="AS77" s="54">
        <f>IF('Fixed data'!$G$19=FALSE,AS64+AS76,AS64)</f>
        <v>2.2475681199067329E-2</v>
      </c>
      <c r="AT77" s="54">
        <f>IF('Fixed data'!$G$19=FALSE,AT64+AT76,AT64)</f>
        <v>2.1556130674278209E-2</v>
      </c>
      <c r="AU77" s="54">
        <f>IF('Fixed data'!$G$19=FALSE,AU64+AU76,AU64)</f>
        <v>2.0636580149489089E-2</v>
      </c>
      <c r="AV77" s="54">
        <f>IF('Fixed data'!$G$19=FALSE,AV64+AV76,AV64)</f>
        <v>1.9717029624699969E-2</v>
      </c>
      <c r="AW77" s="54">
        <f>IF('Fixed data'!$G$19=FALSE,AW64+AW76,AW64)</f>
        <v>1.8797479099910846E-2</v>
      </c>
      <c r="AX77" s="54">
        <f>IF('Fixed data'!$G$19=FALSE,AX64+AX76,AX64)</f>
        <v>1.7877928575121726E-2</v>
      </c>
      <c r="AY77" s="54">
        <f>IF('Fixed data'!$G$19=FALSE,AY64+AY76,AY64)</f>
        <v>-9.8035602958081672E-3</v>
      </c>
      <c r="AZ77" s="54">
        <f>IF('Fixed data'!$G$19=FALSE,AZ64+AZ76,AZ64)</f>
        <v>-8.2294631289172044E-3</v>
      </c>
      <c r="BA77" s="54">
        <f>IF('Fixed data'!$G$19=FALSE,BA64+BA76,BA64)</f>
        <v>-6.713228813094268E-3</v>
      </c>
      <c r="BB77" s="54">
        <f>IF('Fixed data'!$G$19=FALSE,BB64+BB76,BB64)</f>
        <v>-5.2548573483393582E-3</v>
      </c>
      <c r="BC77" s="54">
        <f>IF('Fixed data'!$G$19=FALSE,BC64+BC76,BC64)</f>
        <v>-3.8543487346524743E-3</v>
      </c>
      <c r="BD77" s="54">
        <f>IF('Fixed data'!$G$19=FALSE,BD64+BD76,BD64)</f>
        <v>-2.511702972033617E-3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0.32688494078047875</v>
      </c>
      <c r="F80" s="55">
        <f t="shared" ref="F80:BD80" si="13">F77*F78</f>
        <v>6.682930640703412E-2</v>
      </c>
      <c r="G80" s="55">
        <f t="shared" si="13"/>
        <v>5.9971746884782441E-2</v>
      </c>
      <c r="H80" s="55">
        <f t="shared" si="13"/>
        <v>5.3551985096586832E-2</v>
      </c>
      <c r="I80" s="55">
        <f t="shared" si="13"/>
        <v>4.7546548336346015E-2</v>
      </c>
      <c r="J80" s="55">
        <f t="shared" si="13"/>
        <v>4.1933108442656901E-2</v>
      </c>
      <c r="K80" s="55">
        <f t="shared" si="13"/>
        <v>3.6690429282280536E-2</v>
      </c>
      <c r="L80" s="55">
        <f t="shared" si="13"/>
        <v>3.1798316542546286E-2</v>
      </c>
      <c r="M80" s="55">
        <f t="shared" si="13"/>
        <v>3.8081589833807231E-2</v>
      </c>
      <c r="N80" s="55">
        <f t="shared" si="13"/>
        <v>3.6141919935532597E-2</v>
      </c>
      <c r="O80" s="55">
        <f t="shared" si="13"/>
        <v>3.4289887215799897E-2</v>
      </c>
      <c r="P80" s="55">
        <f t="shared" si="13"/>
        <v>3.2521782633128604E-2</v>
      </c>
      <c r="Q80" s="55">
        <f t="shared" si="13"/>
        <v>3.0834047781536398E-2</v>
      </c>
      <c r="R80" s="55">
        <f t="shared" si="13"/>
        <v>2.9223268944107653E-2</v>
      </c>
      <c r="S80" s="55">
        <f t="shared" si="13"/>
        <v>2.7686171376476887E-2</v>
      </c>
      <c r="T80" s="55">
        <f t="shared" si="13"/>
        <v>2.6219613811477051E-2</v>
      </c>
      <c r="U80" s="55">
        <f t="shared" si="13"/>
        <v>2.4820583176532109E-2</v>
      </c>
      <c r="V80" s="55">
        <f t="shared" si="13"/>
        <v>2.3486189515689433E-2</v>
      </c>
      <c r="W80" s="55">
        <f t="shared" si="13"/>
        <v>2.2213661108492634E-2</v>
      </c>
      <c r="X80" s="55">
        <f t="shared" si="13"/>
        <v>2.1000339778188812E-2</v>
      </c>
      <c r="Y80" s="55">
        <f t="shared" si="13"/>
        <v>1.9843676382046926E-2</v>
      </c>
      <c r="Z80" s="55">
        <f t="shared" si="13"/>
        <v>1.8741226476835692E-2</v>
      </c>
      <c r="AA80" s="55">
        <f t="shared" si="13"/>
        <v>1.7690646152771789E-2</v>
      </c>
      <c r="AB80" s="55">
        <f t="shared" si="13"/>
        <v>1.6689688029500729E-2</v>
      </c>
      <c r="AC80" s="55">
        <f t="shared" si="13"/>
        <v>1.5736197407915903E-2</v>
      </c>
      <c r="AD80" s="55">
        <f t="shared" si="13"/>
        <v>1.482810857185483E-2</v>
      </c>
      <c r="AE80" s="55">
        <f t="shared" si="13"/>
        <v>1.3963441233936469E-2</v>
      </c>
      <c r="AF80" s="55">
        <f t="shared" si="13"/>
        <v>1.3140297120020222E-2</v>
      </c>
      <c r="AG80" s="55">
        <f t="shared" si="13"/>
        <v>1.2356856686975559E-2</v>
      </c>
      <c r="AH80" s="55">
        <f t="shared" si="13"/>
        <v>1.1611375968651945E-2</v>
      </c>
      <c r="AI80" s="55">
        <f t="shared" si="13"/>
        <v>1.266806745078306E-2</v>
      </c>
      <c r="AJ80" s="55">
        <f t="shared" si="13"/>
        <v>1.1941999088875043E-2</v>
      </c>
      <c r="AK80" s="55">
        <f t="shared" si="13"/>
        <v>1.1247479189649849E-2</v>
      </c>
      <c r="AL80" s="55">
        <f t="shared" si="13"/>
        <v>1.058328592874319E-2</v>
      </c>
      <c r="AM80" s="55">
        <f t="shared" si="13"/>
        <v>9.9482418923188959E-3</v>
      </c>
      <c r="AN80" s="55">
        <f t="shared" si="13"/>
        <v>9.3412125265658775E-3</v>
      </c>
      <c r="AO80" s="55">
        <f t="shared" si="13"/>
        <v>8.761104639840523E-3</v>
      </c>
      <c r="AP80" s="55">
        <f t="shared" si="13"/>
        <v>8.2068649557032712E-3</v>
      </c>
      <c r="AQ80" s="55">
        <f t="shared" si="13"/>
        <v>7.6774787151552585E-3</v>
      </c>
      <c r="AR80" s="55">
        <f t="shared" si="13"/>
        <v>7.1719683264365765E-3</v>
      </c>
      <c r="AS80" s="55">
        <f t="shared" si="13"/>
        <v>6.6893920608012882E-3</v>
      </c>
      <c r="AT80" s="55">
        <f t="shared" si="13"/>
        <v>6.2288427927364295E-3</v>
      </c>
      <c r="AU80" s="55">
        <f t="shared" si="13"/>
        <v>5.7894467831423853E-3</v>
      </c>
      <c r="AV80" s="55">
        <f t="shared" si="13"/>
        <v>5.3703625040408005E-3</v>
      </c>
      <c r="AW80" s="55">
        <f t="shared" si="13"/>
        <v>4.9707795034231892E-3</v>
      </c>
      <c r="AX80" s="55">
        <f t="shared" si="13"/>
        <v>4.5899173088990199E-3</v>
      </c>
      <c r="AY80" s="55">
        <f t="shared" si="13"/>
        <v>-2.4436233317147987E-3</v>
      </c>
      <c r="AZ80" s="55">
        <f t="shared" si="13"/>
        <v>-1.9915202096515575E-3</v>
      </c>
      <c r="BA80" s="55">
        <f t="shared" si="13"/>
        <v>-1.5772750711308308E-3</v>
      </c>
      <c r="BB80" s="55">
        <f t="shared" si="13"/>
        <v>-1.198670164441421E-3</v>
      </c>
      <c r="BC80" s="55">
        <f t="shared" si="13"/>
        <v>-8.5359634403195069E-4</v>
      </c>
      <c r="BD80" s="55">
        <f t="shared" si="13"/>
        <v>-5.4004828942391789E-4</v>
      </c>
    </row>
    <row r="81" spans="1:56" x14ac:dyDescent="0.3">
      <c r="B81" s="15" t="s">
        <v>18</v>
      </c>
      <c r="C81" s="15"/>
      <c r="D81" s="14" t="s">
        <v>40</v>
      </c>
      <c r="E81" s="56">
        <f>+E80</f>
        <v>0.32688494078047875</v>
      </c>
      <c r="F81" s="56">
        <f t="shared" ref="F81:BD81" si="14">+E81+F80</f>
        <v>0.39371424718751286</v>
      </c>
      <c r="G81" s="56">
        <f t="shared" si="14"/>
        <v>0.45368599407229532</v>
      </c>
      <c r="H81" s="56">
        <f t="shared" si="14"/>
        <v>0.50723797916888214</v>
      </c>
      <c r="I81" s="56">
        <f t="shared" si="14"/>
        <v>0.55478452750522811</v>
      </c>
      <c r="J81" s="56">
        <f t="shared" si="14"/>
        <v>0.59671763594788496</v>
      </c>
      <c r="K81" s="56">
        <f t="shared" si="14"/>
        <v>0.63340806523016546</v>
      </c>
      <c r="L81" s="56">
        <f t="shared" si="14"/>
        <v>0.66520638177271174</v>
      </c>
      <c r="M81" s="56">
        <f t="shared" si="14"/>
        <v>0.70328797160651901</v>
      </c>
      <c r="N81" s="56">
        <f t="shared" si="14"/>
        <v>0.73942989154205163</v>
      </c>
      <c r="O81" s="56">
        <f t="shared" si="14"/>
        <v>0.77371977875785158</v>
      </c>
      <c r="P81" s="56">
        <f t="shared" si="14"/>
        <v>0.80624156139098013</v>
      </c>
      <c r="Q81" s="56">
        <f t="shared" si="14"/>
        <v>0.83707560917251655</v>
      </c>
      <c r="R81" s="56">
        <f t="shared" si="14"/>
        <v>0.8662988781166242</v>
      </c>
      <c r="S81" s="56">
        <f t="shared" si="14"/>
        <v>0.89398504949310109</v>
      </c>
      <c r="T81" s="56">
        <f t="shared" si="14"/>
        <v>0.92020466330457817</v>
      </c>
      <c r="U81" s="56">
        <f t="shared" si="14"/>
        <v>0.9450252464811103</v>
      </c>
      <c r="V81" s="56">
        <f t="shared" si="14"/>
        <v>0.96851143599679979</v>
      </c>
      <c r="W81" s="56">
        <f t="shared" si="14"/>
        <v>0.99072509710529244</v>
      </c>
      <c r="X81" s="56">
        <f t="shared" si="14"/>
        <v>1.0117254368834812</v>
      </c>
      <c r="Y81" s="56">
        <f t="shared" si="14"/>
        <v>1.031569113265528</v>
      </c>
      <c r="Z81" s="56">
        <f t="shared" si="14"/>
        <v>1.0503103397423637</v>
      </c>
      <c r="AA81" s="56">
        <f t="shared" si="14"/>
        <v>1.0680009858951354</v>
      </c>
      <c r="AB81" s="56">
        <f t="shared" si="14"/>
        <v>1.084690673924636</v>
      </c>
      <c r="AC81" s="56">
        <f t="shared" si="14"/>
        <v>1.100426871332552</v>
      </c>
      <c r="AD81" s="56">
        <f t="shared" si="14"/>
        <v>1.1152549799044069</v>
      </c>
      <c r="AE81" s="56">
        <f t="shared" si="14"/>
        <v>1.1292184211383434</v>
      </c>
      <c r="AF81" s="56">
        <f t="shared" si="14"/>
        <v>1.1423587182583637</v>
      </c>
      <c r="AG81" s="56">
        <f t="shared" si="14"/>
        <v>1.1547155749453393</v>
      </c>
      <c r="AH81" s="56">
        <f t="shared" si="14"/>
        <v>1.1663269509139913</v>
      </c>
      <c r="AI81" s="56">
        <f t="shared" si="14"/>
        <v>1.1789950183647744</v>
      </c>
      <c r="AJ81" s="56">
        <f t="shared" si="14"/>
        <v>1.1909370174536493</v>
      </c>
      <c r="AK81" s="56">
        <f t="shared" si="14"/>
        <v>1.2021844966432991</v>
      </c>
      <c r="AL81" s="56">
        <f t="shared" si="14"/>
        <v>1.2127677825720422</v>
      </c>
      <c r="AM81" s="56">
        <f t="shared" si="14"/>
        <v>1.2227160244643611</v>
      </c>
      <c r="AN81" s="56">
        <f t="shared" si="14"/>
        <v>1.2320572369909271</v>
      </c>
      <c r="AO81" s="56">
        <f t="shared" si="14"/>
        <v>1.2408183416307677</v>
      </c>
      <c r="AP81" s="56">
        <f t="shared" si="14"/>
        <v>1.2490252065864709</v>
      </c>
      <c r="AQ81" s="56">
        <f t="shared" si="14"/>
        <v>1.2567026853016261</v>
      </c>
      <c r="AR81" s="56">
        <f t="shared" si="14"/>
        <v>1.2638746536280627</v>
      </c>
      <c r="AS81" s="56">
        <f t="shared" si="14"/>
        <v>1.2705640456888641</v>
      </c>
      <c r="AT81" s="56">
        <f t="shared" si="14"/>
        <v>1.2767928884816004</v>
      </c>
      <c r="AU81" s="56">
        <f t="shared" si="14"/>
        <v>1.2825823352647427</v>
      </c>
      <c r="AV81" s="56">
        <f t="shared" si="14"/>
        <v>1.2879526977687836</v>
      </c>
      <c r="AW81" s="56">
        <f t="shared" si="14"/>
        <v>1.2929234772722069</v>
      </c>
      <c r="AX81" s="56">
        <f t="shared" si="14"/>
        <v>1.2975133945811059</v>
      </c>
      <c r="AY81" s="56">
        <f t="shared" si="14"/>
        <v>1.295069771249391</v>
      </c>
      <c r="AZ81" s="56">
        <f t="shared" si="14"/>
        <v>1.2930782510397394</v>
      </c>
      <c r="BA81" s="56">
        <f t="shared" si="14"/>
        <v>1.2915009759686085</v>
      </c>
      <c r="BB81" s="56">
        <f t="shared" si="14"/>
        <v>1.2903023058041669</v>
      </c>
      <c r="BC81" s="56">
        <f t="shared" si="14"/>
        <v>1.289448709460135</v>
      </c>
      <c r="BD81" s="56">
        <f t="shared" si="14"/>
        <v>1.288908661170711</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0.89323249528996773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1.0500733865445124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1.1512684589478948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1.2481779590721953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-0.53790000000000004</v>
      </c>
      <c r="F13" s="62">
        <f>E13</f>
        <v>-0.53790000000000004</v>
      </c>
      <c r="G13" s="62">
        <f t="shared" ref="G13:L13" si="0">F13</f>
        <v>-0.53790000000000004</v>
      </c>
      <c r="H13" s="62">
        <f t="shared" si="0"/>
        <v>-0.53790000000000004</v>
      </c>
      <c r="I13" s="62">
        <f t="shared" si="0"/>
        <v>-0.53790000000000004</v>
      </c>
      <c r="J13" s="62">
        <f t="shared" si="0"/>
        <v>-0.53790000000000004</v>
      </c>
      <c r="K13" s="62">
        <f t="shared" si="0"/>
        <v>-0.53790000000000004</v>
      </c>
      <c r="L13" s="62">
        <f t="shared" si="0"/>
        <v>-0.53790000000000004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-0.53790000000000004</v>
      </c>
      <c r="F18" s="59">
        <f t="shared" ref="F18:AW18" si="1">SUM(F13:F17)</f>
        <v>-0.53790000000000004</v>
      </c>
      <c r="G18" s="59">
        <f t="shared" si="1"/>
        <v>-0.53790000000000004</v>
      </c>
      <c r="H18" s="59">
        <f t="shared" si="1"/>
        <v>-0.53790000000000004</v>
      </c>
      <c r="I18" s="59">
        <f t="shared" si="1"/>
        <v>-0.53790000000000004</v>
      </c>
      <c r="J18" s="59">
        <f t="shared" si="1"/>
        <v>-0.53790000000000004</v>
      </c>
      <c r="K18" s="59">
        <f t="shared" si="1"/>
        <v>-0.53790000000000004</v>
      </c>
      <c r="L18" s="59">
        <f t="shared" si="1"/>
        <v>-0.53790000000000004</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0.46494111190930143</v>
      </c>
      <c r="F19" s="33">
        <f>E19</f>
        <v>0.46494111190930143</v>
      </c>
      <c r="G19" s="33">
        <f t="shared" ref="G19:L19" si="2">F19</f>
        <v>0.46494111190930143</v>
      </c>
      <c r="H19" s="33">
        <f t="shared" si="2"/>
        <v>0.46494111190930143</v>
      </c>
      <c r="I19" s="33">
        <f t="shared" si="2"/>
        <v>0.46494111190930143</v>
      </c>
      <c r="J19" s="33">
        <f t="shared" si="2"/>
        <v>0.46494111190930143</v>
      </c>
      <c r="K19" s="33">
        <f t="shared" si="2"/>
        <v>0.46494111190930143</v>
      </c>
      <c r="L19" s="33">
        <f t="shared" si="2"/>
        <v>0.46494111190930143</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196</v>
      </c>
      <c r="C20" s="60"/>
      <c r="D20" s="61" t="s">
        <v>40</v>
      </c>
      <c r="E20" s="33">
        <f>-'Baseline scenario'!E8</f>
        <v>1.61</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2.0749411119093013</v>
      </c>
      <c r="F25" s="67">
        <f t="shared" ref="F25:BD25" si="3">SUM(F19:F24)</f>
        <v>0.46494111190930143</v>
      </c>
      <c r="G25" s="67">
        <f t="shared" si="3"/>
        <v>0.46494111190930143</v>
      </c>
      <c r="H25" s="67">
        <f t="shared" si="3"/>
        <v>0.46494111190930143</v>
      </c>
      <c r="I25" s="67">
        <f t="shared" si="3"/>
        <v>0.46494111190930143</v>
      </c>
      <c r="J25" s="67">
        <f t="shared" si="3"/>
        <v>0.46494111190930143</v>
      </c>
      <c r="K25" s="67">
        <f t="shared" si="3"/>
        <v>0.46494111190930143</v>
      </c>
      <c r="L25" s="67">
        <f t="shared" si="3"/>
        <v>0.46494111190930143</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1.5370411119093013</v>
      </c>
      <c r="F26" s="59">
        <f t="shared" ref="F26:BD26" si="4">F18+F25</f>
        <v>-7.2958888090698615E-2</v>
      </c>
      <c r="G26" s="59">
        <f t="shared" si="4"/>
        <v>-7.2958888090698615E-2</v>
      </c>
      <c r="H26" s="59">
        <f t="shared" si="4"/>
        <v>-7.2958888090698615E-2</v>
      </c>
      <c r="I26" s="59">
        <f t="shared" si="4"/>
        <v>-7.2958888090698615E-2</v>
      </c>
      <c r="J26" s="59">
        <f t="shared" si="4"/>
        <v>-7.2958888090698615E-2</v>
      </c>
      <c r="K26" s="59">
        <f t="shared" si="4"/>
        <v>-7.2958888090698615E-2</v>
      </c>
      <c r="L26" s="59">
        <f t="shared" si="4"/>
        <v>-7.2958888090698615E-2</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1.2296328895274411</v>
      </c>
      <c r="F28" s="34">
        <f t="shared" ref="F28:AW28" si="6">F26*F27</f>
        <v>-5.8367110472558895E-2</v>
      </c>
      <c r="G28" s="34">
        <f t="shared" si="6"/>
        <v>-5.8367110472558895E-2</v>
      </c>
      <c r="H28" s="34">
        <f t="shared" si="6"/>
        <v>-5.8367110472558895E-2</v>
      </c>
      <c r="I28" s="34">
        <f t="shared" si="6"/>
        <v>-5.8367110472558895E-2</v>
      </c>
      <c r="J28" s="34">
        <f t="shared" si="6"/>
        <v>-5.8367110472558895E-2</v>
      </c>
      <c r="K28" s="34">
        <f t="shared" si="6"/>
        <v>-5.8367110472558895E-2</v>
      </c>
      <c r="L28" s="34">
        <f t="shared" si="6"/>
        <v>-5.8367110472558895E-2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0.30740822238186016</v>
      </c>
      <c r="F29" s="34">
        <f t="shared" ref="F29:AW29" si="7">F26-F28</f>
        <v>-1.459177761813972E-2</v>
      </c>
      <c r="G29" s="34">
        <f t="shared" si="7"/>
        <v>-1.459177761813972E-2</v>
      </c>
      <c r="H29" s="34">
        <f t="shared" si="7"/>
        <v>-1.459177761813972E-2</v>
      </c>
      <c r="I29" s="34">
        <f t="shared" si="7"/>
        <v>-1.459177761813972E-2</v>
      </c>
      <c r="J29" s="34">
        <f t="shared" si="7"/>
        <v>-1.459177761813972E-2</v>
      </c>
      <c r="K29" s="34">
        <f t="shared" si="7"/>
        <v>-1.459177761813972E-2</v>
      </c>
      <c r="L29" s="34">
        <f t="shared" si="7"/>
        <v>-1.459177761813972E-2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2.7325175322832025E-2</v>
      </c>
      <c r="G30" s="34">
        <f>$E$28/'Fixed data'!$C$7</f>
        <v>2.7325175322832025E-2</v>
      </c>
      <c r="H30" s="34">
        <f>$E$28/'Fixed data'!$C$7</f>
        <v>2.7325175322832025E-2</v>
      </c>
      <c r="I30" s="34">
        <f>$E$28/'Fixed data'!$C$7</f>
        <v>2.7325175322832025E-2</v>
      </c>
      <c r="J30" s="34">
        <f>$E$28/'Fixed data'!$C$7</f>
        <v>2.7325175322832025E-2</v>
      </c>
      <c r="K30" s="34">
        <f>$E$28/'Fixed data'!$C$7</f>
        <v>2.7325175322832025E-2</v>
      </c>
      <c r="L30" s="34">
        <f>$E$28/'Fixed data'!$C$7</f>
        <v>2.7325175322832025E-2</v>
      </c>
      <c r="M30" s="34">
        <f>$E$28/'Fixed data'!$C$7</f>
        <v>2.7325175322832025E-2</v>
      </c>
      <c r="N30" s="34">
        <f>$E$28/'Fixed data'!$C$7</f>
        <v>2.7325175322832025E-2</v>
      </c>
      <c r="O30" s="34">
        <f>$E$28/'Fixed data'!$C$7</f>
        <v>2.7325175322832025E-2</v>
      </c>
      <c r="P30" s="34">
        <f>$E$28/'Fixed data'!$C$7</f>
        <v>2.7325175322832025E-2</v>
      </c>
      <c r="Q30" s="34">
        <f>$E$28/'Fixed data'!$C$7</f>
        <v>2.7325175322832025E-2</v>
      </c>
      <c r="R30" s="34">
        <f>$E$28/'Fixed data'!$C$7</f>
        <v>2.7325175322832025E-2</v>
      </c>
      <c r="S30" s="34">
        <f>$E$28/'Fixed data'!$C$7</f>
        <v>2.7325175322832025E-2</v>
      </c>
      <c r="T30" s="34">
        <f>$E$28/'Fixed data'!$C$7</f>
        <v>2.7325175322832025E-2</v>
      </c>
      <c r="U30" s="34">
        <f>$E$28/'Fixed data'!$C$7</f>
        <v>2.7325175322832025E-2</v>
      </c>
      <c r="V30" s="34">
        <f>$E$28/'Fixed data'!$C$7</f>
        <v>2.7325175322832025E-2</v>
      </c>
      <c r="W30" s="34">
        <f>$E$28/'Fixed data'!$C$7</f>
        <v>2.7325175322832025E-2</v>
      </c>
      <c r="X30" s="34">
        <f>$E$28/'Fixed data'!$C$7</f>
        <v>2.7325175322832025E-2</v>
      </c>
      <c r="Y30" s="34">
        <f>$E$28/'Fixed data'!$C$7</f>
        <v>2.7325175322832025E-2</v>
      </c>
      <c r="Z30" s="34">
        <f>$E$28/'Fixed data'!$C$7</f>
        <v>2.7325175322832025E-2</v>
      </c>
      <c r="AA30" s="34">
        <f>$E$28/'Fixed data'!$C$7</f>
        <v>2.7325175322832025E-2</v>
      </c>
      <c r="AB30" s="34">
        <f>$E$28/'Fixed data'!$C$7</f>
        <v>2.7325175322832025E-2</v>
      </c>
      <c r="AC30" s="34">
        <f>$E$28/'Fixed data'!$C$7</f>
        <v>2.7325175322832025E-2</v>
      </c>
      <c r="AD30" s="34">
        <f>$E$28/'Fixed data'!$C$7</f>
        <v>2.7325175322832025E-2</v>
      </c>
      <c r="AE30" s="34">
        <f>$E$28/'Fixed data'!$C$7</f>
        <v>2.7325175322832025E-2</v>
      </c>
      <c r="AF30" s="34">
        <f>$E$28/'Fixed data'!$C$7</f>
        <v>2.7325175322832025E-2</v>
      </c>
      <c r="AG30" s="34">
        <f>$E$28/'Fixed data'!$C$7</f>
        <v>2.7325175322832025E-2</v>
      </c>
      <c r="AH30" s="34">
        <f>$E$28/'Fixed data'!$C$7</f>
        <v>2.7325175322832025E-2</v>
      </c>
      <c r="AI30" s="34">
        <f>$E$28/'Fixed data'!$C$7</f>
        <v>2.7325175322832025E-2</v>
      </c>
      <c r="AJ30" s="34">
        <f>$E$28/'Fixed data'!$C$7</f>
        <v>2.7325175322832025E-2</v>
      </c>
      <c r="AK30" s="34">
        <f>$E$28/'Fixed data'!$C$7</f>
        <v>2.7325175322832025E-2</v>
      </c>
      <c r="AL30" s="34">
        <f>$E$28/'Fixed data'!$C$7</f>
        <v>2.7325175322832025E-2</v>
      </c>
      <c r="AM30" s="34">
        <f>$E$28/'Fixed data'!$C$7</f>
        <v>2.7325175322832025E-2</v>
      </c>
      <c r="AN30" s="34">
        <f>$E$28/'Fixed data'!$C$7</f>
        <v>2.7325175322832025E-2</v>
      </c>
      <c r="AO30" s="34">
        <f>$E$28/'Fixed data'!$C$7</f>
        <v>2.7325175322832025E-2</v>
      </c>
      <c r="AP30" s="34">
        <f>$E$28/'Fixed data'!$C$7</f>
        <v>2.7325175322832025E-2</v>
      </c>
      <c r="AQ30" s="34">
        <f>$E$28/'Fixed data'!$C$7</f>
        <v>2.7325175322832025E-2</v>
      </c>
      <c r="AR30" s="34">
        <f>$E$28/'Fixed data'!$C$7</f>
        <v>2.7325175322832025E-2</v>
      </c>
      <c r="AS30" s="34">
        <f>$E$28/'Fixed data'!$C$7</f>
        <v>2.7325175322832025E-2</v>
      </c>
      <c r="AT30" s="34">
        <f>$E$28/'Fixed data'!$C$7</f>
        <v>2.7325175322832025E-2</v>
      </c>
      <c r="AU30" s="34">
        <f>$E$28/'Fixed data'!$C$7</f>
        <v>2.7325175322832025E-2</v>
      </c>
      <c r="AV30" s="34">
        <f>$E$28/'Fixed data'!$C$7</f>
        <v>2.7325175322832025E-2</v>
      </c>
      <c r="AW30" s="34">
        <f>$E$28/'Fixed data'!$C$7</f>
        <v>2.7325175322832025E-2</v>
      </c>
      <c r="AX30" s="34">
        <f>$E$28/'Fixed data'!$C$7</f>
        <v>2.7325175322832025E-2</v>
      </c>
      <c r="AY30" s="34"/>
      <c r="AZ30" s="34"/>
      <c r="BA30" s="34"/>
      <c r="BB30" s="34"/>
      <c r="BC30" s="34"/>
      <c r="BD30" s="34"/>
    </row>
    <row r="31" spans="1:56" ht="16.5" hidden="1" customHeight="1" outlineLevel="1" x14ac:dyDescent="0.35">
      <c r="A31" s="140"/>
      <c r="B31" s="9" t="s">
        <v>2</v>
      </c>
      <c r="C31" s="11" t="s">
        <v>54</v>
      </c>
      <c r="D31" s="9" t="s">
        <v>40</v>
      </c>
      <c r="F31" s="34"/>
      <c r="G31" s="34">
        <f>$F$28/'Fixed data'!$C$7</f>
        <v>-1.2970468993901976E-3</v>
      </c>
      <c r="H31" s="34">
        <f>$F$28/'Fixed data'!$C$7</f>
        <v>-1.2970468993901976E-3</v>
      </c>
      <c r="I31" s="34">
        <f>$F$28/'Fixed data'!$C$7</f>
        <v>-1.2970468993901976E-3</v>
      </c>
      <c r="J31" s="34">
        <f>$F$28/'Fixed data'!$C$7</f>
        <v>-1.2970468993901976E-3</v>
      </c>
      <c r="K31" s="34">
        <f>$F$28/'Fixed data'!$C$7</f>
        <v>-1.2970468993901976E-3</v>
      </c>
      <c r="L31" s="34">
        <f>$F$28/'Fixed data'!$C$7</f>
        <v>-1.2970468993901976E-3</v>
      </c>
      <c r="M31" s="34">
        <f>$F$28/'Fixed data'!$C$7</f>
        <v>-1.2970468993901976E-3</v>
      </c>
      <c r="N31" s="34">
        <f>$F$28/'Fixed data'!$C$7</f>
        <v>-1.2970468993901976E-3</v>
      </c>
      <c r="O31" s="34">
        <f>$F$28/'Fixed data'!$C$7</f>
        <v>-1.2970468993901976E-3</v>
      </c>
      <c r="P31" s="34">
        <f>$F$28/'Fixed data'!$C$7</f>
        <v>-1.2970468993901976E-3</v>
      </c>
      <c r="Q31" s="34">
        <f>$F$28/'Fixed data'!$C$7</f>
        <v>-1.2970468993901976E-3</v>
      </c>
      <c r="R31" s="34">
        <f>$F$28/'Fixed data'!$C$7</f>
        <v>-1.2970468993901976E-3</v>
      </c>
      <c r="S31" s="34">
        <f>$F$28/'Fixed data'!$C$7</f>
        <v>-1.2970468993901976E-3</v>
      </c>
      <c r="T31" s="34">
        <f>$F$28/'Fixed data'!$C$7</f>
        <v>-1.2970468993901976E-3</v>
      </c>
      <c r="U31" s="34">
        <f>$F$28/'Fixed data'!$C$7</f>
        <v>-1.2970468993901976E-3</v>
      </c>
      <c r="V31" s="34">
        <f>$F$28/'Fixed data'!$C$7</f>
        <v>-1.2970468993901976E-3</v>
      </c>
      <c r="W31" s="34">
        <f>$F$28/'Fixed data'!$C$7</f>
        <v>-1.2970468993901976E-3</v>
      </c>
      <c r="X31" s="34">
        <f>$F$28/'Fixed data'!$C$7</f>
        <v>-1.2970468993901976E-3</v>
      </c>
      <c r="Y31" s="34">
        <f>$F$28/'Fixed data'!$C$7</f>
        <v>-1.2970468993901976E-3</v>
      </c>
      <c r="Z31" s="34">
        <f>$F$28/'Fixed data'!$C$7</f>
        <v>-1.2970468993901976E-3</v>
      </c>
      <c r="AA31" s="34">
        <f>$F$28/'Fixed data'!$C$7</f>
        <v>-1.2970468993901976E-3</v>
      </c>
      <c r="AB31" s="34">
        <f>$F$28/'Fixed data'!$C$7</f>
        <v>-1.2970468993901976E-3</v>
      </c>
      <c r="AC31" s="34">
        <f>$F$28/'Fixed data'!$C$7</f>
        <v>-1.2970468993901976E-3</v>
      </c>
      <c r="AD31" s="34">
        <f>$F$28/'Fixed data'!$C$7</f>
        <v>-1.2970468993901976E-3</v>
      </c>
      <c r="AE31" s="34">
        <f>$F$28/'Fixed data'!$C$7</f>
        <v>-1.2970468993901976E-3</v>
      </c>
      <c r="AF31" s="34">
        <f>$F$28/'Fixed data'!$C$7</f>
        <v>-1.2970468993901976E-3</v>
      </c>
      <c r="AG31" s="34">
        <f>$F$28/'Fixed data'!$C$7</f>
        <v>-1.2970468993901976E-3</v>
      </c>
      <c r="AH31" s="34">
        <f>$F$28/'Fixed data'!$C$7</f>
        <v>-1.2970468993901976E-3</v>
      </c>
      <c r="AI31" s="34">
        <f>$F$28/'Fixed data'!$C$7</f>
        <v>-1.2970468993901976E-3</v>
      </c>
      <c r="AJ31" s="34">
        <f>$F$28/'Fixed data'!$C$7</f>
        <v>-1.2970468993901976E-3</v>
      </c>
      <c r="AK31" s="34">
        <f>$F$28/'Fixed data'!$C$7</f>
        <v>-1.2970468993901976E-3</v>
      </c>
      <c r="AL31" s="34">
        <f>$F$28/'Fixed data'!$C$7</f>
        <v>-1.2970468993901976E-3</v>
      </c>
      <c r="AM31" s="34">
        <f>$F$28/'Fixed data'!$C$7</f>
        <v>-1.2970468993901976E-3</v>
      </c>
      <c r="AN31" s="34">
        <f>$F$28/'Fixed data'!$C$7</f>
        <v>-1.2970468993901976E-3</v>
      </c>
      <c r="AO31" s="34">
        <f>$F$28/'Fixed data'!$C$7</f>
        <v>-1.2970468993901976E-3</v>
      </c>
      <c r="AP31" s="34">
        <f>$F$28/'Fixed data'!$C$7</f>
        <v>-1.2970468993901976E-3</v>
      </c>
      <c r="AQ31" s="34">
        <f>$F$28/'Fixed data'!$C$7</f>
        <v>-1.2970468993901976E-3</v>
      </c>
      <c r="AR31" s="34">
        <f>$F$28/'Fixed data'!$C$7</f>
        <v>-1.2970468993901976E-3</v>
      </c>
      <c r="AS31" s="34">
        <f>$F$28/'Fixed data'!$C$7</f>
        <v>-1.2970468993901976E-3</v>
      </c>
      <c r="AT31" s="34">
        <f>$F$28/'Fixed data'!$C$7</f>
        <v>-1.2970468993901976E-3</v>
      </c>
      <c r="AU31" s="34">
        <f>$F$28/'Fixed data'!$C$7</f>
        <v>-1.2970468993901976E-3</v>
      </c>
      <c r="AV31" s="34">
        <f>$F$28/'Fixed data'!$C$7</f>
        <v>-1.2970468993901976E-3</v>
      </c>
      <c r="AW31" s="34">
        <f>$F$28/'Fixed data'!$C$7</f>
        <v>-1.2970468993901976E-3</v>
      </c>
      <c r="AX31" s="34">
        <f>$F$28/'Fixed data'!$C$7</f>
        <v>-1.2970468993901976E-3</v>
      </c>
      <c r="AY31" s="34">
        <f>$F$28/'Fixed data'!$C$7</f>
        <v>-1.2970468993901976E-3</v>
      </c>
      <c r="AZ31" s="34"/>
      <c r="BA31" s="34"/>
      <c r="BB31" s="34"/>
      <c r="BC31" s="34"/>
      <c r="BD31" s="34"/>
    </row>
    <row r="32" spans="1:56" ht="16.5" hidden="1" customHeight="1" outlineLevel="1" x14ac:dyDescent="0.35">
      <c r="A32" s="140"/>
      <c r="B32" s="9" t="s">
        <v>3</v>
      </c>
      <c r="C32" s="11" t="s">
        <v>55</v>
      </c>
      <c r="D32" s="9" t="s">
        <v>40</v>
      </c>
      <c r="F32" s="34"/>
      <c r="G32" s="34"/>
      <c r="H32" s="34">
        <f>$G$28/'Fixed data'!$C$7</f>
        <v>-1.2970468993901976E-3</v>
      </c>
      <c r="I32" s="34">
        <f>$G$28/'Fixed data'!$C$7</f>
        <v>-1.2970468993901976E-3</v>
      </c>
      <c r="J32" s="34">
        <f>$G$28/'Fixed data'!$C$7</f>
        <v>-1.2970468993901976E-3</v>
      </c>
      <c r="K32" s="34">
        <f>$G$28/'Fixed data'!$C$7</f>
        <v>-1.2970468993901976E-3</v>
      </c>
      <c r="L32" s="34">
        <f>$G$28/'Fixed data'!$C$7</f>
        <v>-1.2970468993901976E-3</v>
      </c>
      <c r="M32" s="34">
        <f>$G$28/'Fixed data'!$C$7</f>
        <v>-1.2970468993901976E-3</v>
      </c>
      <c r="N32" s="34">
        <f>$G$28/'Fixed data'!$C$7</f>
        <v>-1.2970468993901976E-3</v>
      </c>
      <c r="O32" s="34">
        <f>$G$28/'Fixed data'!$C$7</f>
        <v>-1.2970468993901976E-3</v>
      </c>
      <c r="P32" s="34">
        <f>$G$28/'Fixed data'!$C$7</f>
        <v>-1.2970468993901976E-3</v>
      </c>
      <c r="Q32" s="34">
        <f>$G$28/'Fixed data'!$C$7</f>
        <v>-1.2970468993901976E-3</v>
      </c>
      <c r="R32" s="34">
        <f>$G$28/'Fixed data'!$C$7</f>
        <v>-1.2970468993901976E-3</v>
      </c>
      <c r="S32" s="34">
        <f>$G$28/'Fixed data'!$C$7</f>
        <v>-1.2970468993901976E-3</v>
      </c>
      <c r="T32" s="34">
        <f>$G$28/'Fixed data'!$C$7</f>
        <v>-1.2970468993901976E-3</v>
      </c>
      <c r="U32" s="34">
        <f>$G$28/'Fixed data'!$C$7</f>
        <v>-1.2970468993901976E-3</v>
      </c>
      <c r="V32" s="34">
        <f>$G$28/'Fixed data'!$C$7</f>
        <v>-1.2970468993901976E-3</v>
      </c>
      <c r="W32" s="34">
        <f>$G$28/'Fixed data'!$C$7</f>
        <v>-1.2970468993901976E-3</v>
      </c>
      <c r="X32" s="34">
        <f>$G$28/'Fixed data'!$C$7</f>
        <v>-1.2970468993901976E-3</v>
      </c>
      <c r="Y32" s="34">
        <f>$G$28/'Fixed data'!$C$7</f>
        <v>-1.2970468993901976E-3</v>
      </c>
      <c r="Z32" s="34">
        <f>$G$28/'Fixed data'!$C$7</f>
        <v>-1.2970468993901976E-3</v>
      </c>
      <c r="AA32" s="34">
        <f>$G$28/'Fixed data'!$C$7</f>
        <v>-1.2970468993901976E-3</v>
      </c>
      <c r="AB32" s="34">
        <f>$G$28/'Fixed data'!$C$7</f>
        <v>-1.2970468993901976E-3</v>
      </c>
      <c r="AC32" s="34">
        <f>$G$28/'Fixed data'!$C$7</f>
        <v>-1.2970468993901976E-3</v>
      </c>
      <c r="AD32" s="34">
        <f>$G$28/'Fixed data'!$C$7</f>
        <v>-1.2970468993901976E-3</v>
      </c>
      <c r="AE32" s="34">
        <f>$G$28/'Fixed data'!$C$7</f>
        <v>-1.2970468993901976E-3</v>
      </c>
      <c r="AF32" s="34">
        <f>$G$28/'Fixed data'!$C$7</f>
        <v>-1.2970468993901976E-3</v>
      </c>
      <c r="AG32" s="34">
        <f>$G$28/'Fixed data'!$C$7</f>
        <v>-1.2970468993901976E-3</v>
      </c>
      <c r="AH32" s="34">
        <f>$G$28/'Fixed data'!$C$7</f>
        <v>-1.2970468993901976E-3</v>
      </c>
      <c r="AI32" s="34">
        <f>$G$28/'Fixed data'!$C$7</f>
        <v>-1.2970468993901976E-3</v>
      </c>
      <c r="AJ32" s="34">
        <f>$G$28/'Fixed data'!$C$7</f>
        <v>-1.2970468993901976E-3</v>
      </c>
      <c r="AK32" s="34">
        <f>$G$28/'Fixed data'!$C$7</f>
        <v>-1.2970468993901976E-3</v>
      </c>
      <c r="AL32" s="34">
        <f>$G$28/'Fixed data'!$C$7</f>
        <v>-1.2970468993901976E-3</v>
      </c>
      <c r="AM32" s="34">
        <f>$G$28/'Fixed data'!$C$7</f>
        <v>-1.2970468993901976E-3</v>
      </c>
      <c r="AN32" s="34">
        <f>$G$28/'Fixed data'!$C$7</f>
        <v>-1.2970468993901976E-3</v>
      </c>
      <c r="AO32" s="34">
        <f>$G$28/'Fixed data'!$C$7</f>
        <v>-1.2970468993901976E-3</v>
      </c>
      <c r="AP32" s="34">
        <f>$G$28/'Fixed data'!$C$7</f>
        <v>-1.2970468993901976E-3</v>
      </c>
      <c r="AQ32" s="34">
        <f>$G$28/'Fixed data'!$C$7</f>
        <v>-1.2970468993901976E-3</v>
      </c>
      <c r="AR32" s="34">
        <f>$G$28/'Fixed data'!$C$7</f>
        <v>-1.2970468993901976E-3</v>
      </c>
      <c r="AS32" s="34">
        <f>$G$28/'Fixed data'!$C$7</f>
        <v>-1.2970468993901976E-3</v>
      </c>
      <c r="AT32" s="34">
        <f>$G$28/'Fixed data'!$C$7</f>
        <v>-1.2970468993901976E-3</v>
      </c>
      <c r="AU32" s="34">
        <f>$G$28/'Fixed data'!$C$7</f>
        <v>-1.2970468993901976E-3</v>
      </c>
      <c r="AV32" s="34">
        <f>$G$28/'Fixed data'!$C$7</f>
        <v>-1.2970468993901976E-3</v>
      </c>
      <c r="AW32" s="34">
        <f>$G$28/'Fixed data'!$C$7</f>
        <v>-1.2970468993901976E-3</v>
      </c>
      <c r="AX32" s="34">
        <f>$G$28/'Fixed data'!$C$7</f>
        <v>-1.2970468993901976E-3</v>
      </c>
      <c r="AY32" s="34">
        <f>$G$28/'Fixed data'!$C$7</f>
        <v>-1.2970468993901976E-3</v>
      </c>
      <c r="AZ32" s="34">
        <f>$G$28/'Fixed data'!$C$7</f>
        <v>-1.2970468993901976E-3</v>
      </c>
      <c r="BA32" s="34"/>
      <c r="BB32" s="34"/>
      <c r="BC32" s="34"/>
      <c r="BD32" s="34"/>
    </row>
    <row r="33" spans="1:57" ht="16.5" hidden="1" customHeight="1" outlineLevel="1" x14ac:dyDescent="0.35">
      <c r="A33" s="140"/>
      <c r="B33" s="9" t="s">
        <v>4</v>
      </c>
      <c r="C33" s="11" t="s">
        <v>56</v>
      </c>
      <c r="D33" s="9" t="s">
        <v>40</v>
      </c>
      <c r="F33" s="34"/>
      <c r="G33" s="34"/>
      <c r="H33" s="34"/>
      <c r="I33" s="34">
        <f>$H$28/'Fixed data'!$C$7</f>
        <v>-1.2970468993901976E-3</v>
      </c>
      <c r="J33" s="34">
        <f>$H$28/'Fixed data'!$C$7</f>
        <v>-1.2970468993901976E-3</v>
      </c>
      <c r="K33" s="34">
        <f>$H$28/'Fixed data'!$C$7</f>
        <v>-1.2970468993901976E-3</v>
      </c>
      <c r="L33" s="34">
        <f>$H$28/'Fixed data'!$C$7</f>
        <v>-1.2970468993901976E-3</v>
      </c>
      <c r="M33" s="34">
        <f>$H$28/'Fixed data'!$C$7</f>
        <v>-1.2970468993901976E-3</v>
      </c>
      <c r="N33" s="34">
        <f>$H$28/'Fixed data'!$C$7</f>
        <v>-1.2970468993901976E-3</v>
      </c>
      <c r="O33" s="34">
        <f>$H$28/'Fixed data'!$C$7</f>
        <v>-1.2970468993901976E-3</v>
      </c>
      <c r="P33" s="34">
        <f>$H$28/'Fixed data'!$C$7</f>
        <v>-1.2970468993901976E-3</v>
      </c>
      <c r="Q33" s="34">
        <f>$H$28/'Fixed data'!$C$7</f>
        <v>-1.2970468993901976E-3</v>
      </c>
      <c r="R33" s="34">
        <f>$H$28/'Fixed data'!$C$7</f>
        <v>-1.2970468993901976E-3</v>
      </c>
      <c r="S33" s="34">
        <f>$H$28/'Fixed data'!$C$7</f>
        <v>-1.2970468993901976E-3</v>
      </c>
      <c r="T33" s="34">
        <f>$H$28/'Fixed data'!$C$7</f>
        <v>-1.2970468993901976E-3</v>
      </c>
      <c r="U33" s="34">
        <f>$H$28/'Fixed data'!$C$7</f>
        <v>-1.2970468993901976E-3</v>
      </c>
      <c r="V33" s="34">
        <f>$H$28/'Fixed data'!$C$7</f>
        <v>-1.2970468993901976E-3</v>
      </c>
      <c r="W33" s="34">
        <f>$H$28/'Fixed data'!$C$7</f>
        <v>-1.2970468993901976E-3</v>
      </c>
      <c r="X33" s="34">
        <f>$H$28/'Fixed data'!$C$7</f>
        <v>-1.2970468993901976E-3</v>
      </c>
      <c r="Y33" s="34">
        <f>$H$28/'Fixed data'!$C$7</f>
        <v>-1.2970468993901976E-3</v>
      </c>
      <c r="Z33" s="34">
        <f>$H$28/'Fixed data'!$C$7</f>
        <v>-1.2970468993901976E-3</v>
      </c>
      <c r="AA33" s="34">
        <f>$H$28/'Fixed data'!$C$7</f>
        <v>-1.2970468993901976E-3</v>
      </c>
      <c r="AB33" s="34">
        <f>$H$28/'Fixed data'!$C$7</f>
        <v>-1.2970468993901976E-3</v>
      </c>
      <c r="AC33" s="34">
        <f>$H$28/'Fixed data'!$C$7</f>
        <v>-1.2970468993901976E-3</v>
      </c>
      <c r="AD33" s="34">
        <f>$H$28/'Fixed data'!$C$7</f>
        <v>-1.2970468993901976E-3</v>
      </c>
      <c r="AE33" s="34">
        <f>$H$28/'Fixed data'!$C$7</f>
        <v>-1.2970468993901976E-3</v>
      </c>
      <c r="AF33" s="34">
        <f>$H$28/'Fixed data'!$C$7</f>
        <v>-1.2970468993901976E-3</v>
      </c>
      <c r="AG33" s="34">
        <f>$H$28/'Fixed data'!$C$7</f>
        <v>-1.2970468993901976E-3</v>
      </c>
      <c r="AH33" s="34">
        <f>$H$28/'Fixed data'!$C$7</f>
        <v>-1.2970468993901976E-3</v>
      </c>
      <c r="AI33" s="34">
        <f>$H$28/'Fixed data'!$C$7</f>
        <v>-1.2970468993901976E-3</v>
      </c>
      <c r="AJ33" s="34">
        <f>$H$28/'Fixed data'!$C$7</f>
        <v>-1.2970468993901976E-3</v>
      </c>
      <c r="AK33" s="34">
        <f>$H$28/'Fixed data'!$C$7</f>
        <v>-1.2970468993901976E-3</v>
      </c>
      <c r="AL33" s="34">
        <f>$H$28/'Fixed data'!$C$7</f>
        <v>-1.2970468993901976E-3</v>
      </c>
      <c r="AM33" s="34">
        <f>$H$28/'Fixed data'!$C$7</f>
        <v>-1.2970468993901976E-3</v>
      </c>
      <c r="AN33" s="34">
        <f>$H$28/'Fixed data'!$C$7</f>
        <v>-1.2970468993901976E-3</v>
      </c>
      <c r="AO33" s="34">
        <f>$H$28/'Fixed data'!$C$7</f>
        <v>-1.2970468993901976E-3</v>
      </c>
      <c r="AP33" s="34">
        <f>$H$28/'Fixed data'!$C$7</f>
        <v>-1.2970468993901976E-3</v>
      </c>
      <c r="AQ33" s="34">
        <f>$H$28/'Fixed data'!$C$7</f>
        <v>-1.2970468993901976E-3</v>
      </c>
      <c r="AR33" s="34">
        <f>$H$28/'Fixed data'!$C$7</f>
        <v>-1.2970468993901976E-3</v>
      </c>
      <c r="AS33" s="34">
        <f>$H$28/'Fixed data'!$C$7</f>
        <v>-1.2970468993901976E-3</v>
      </c>
      <c r="AT33" s="34">
        <f>$H$28/'Fixed data'!$C$7</f>
        <v>-1.2970468993901976E-3</v>
      </c>
      <c r="AU33" s="34">
        <f>$H$28/'Fixed data'!$C$7</f>
        <v>-1.2970468993901976E-3</v>
      </c>
      <c r="AV33" s="34">
        <f>$H$28/'Fixed data'!$C$7</f>
        <v>-1.2970468993901976E-3</v>
      </c>
      <c r="AW33" s="34">
        <f>$H$28/'Fixed data'!$C$7</f>
        <v>-1.2970468993901976E-3</v>
      </c>
      <c r="AX33" s="34">
        <f>$H$28/'Fixed data'!$C$7</f>
        <v>-1.2970468993901976E-3</v>
      </c>
      <c r="AY33" s="34">
        <f>$H$28/'Fixed data'!$C$7</f>
        <v>-1.2970468993901976E-3</v>
      </c>
      <c r="AZ33" s="34">
        <f>$H$28/'Fixed data'!$C$7</f>
        <v>-1.2970468993901976E-3</v>
      </c>
      <c r="BA33" s="34">
        <f>$H$28/'Fixed data'!$C$7</f>
        <v>-1.2970468993901976E-3</v>
      </c>
      <c r="BB33" s="34"/>
      <c r="BC33" s="34"/>
      <c r="BD33" s="34"/>
    </row>
    <row r="34" spans="1:57" ht="16.5" hidden="1" customHeight="1" outlineLevel="1" x14ac:dyDescent="0.35">
      <c r="A34" s="140"/>
      <c r="B34" s="9" t="s">
        <v>5</v>
      </c>
      <c r="C34" s="11" t="s">
        <v>57</v>
      </c>
      <c r="D34" s="9" t="s">
        <v>40</v>
      </c>
      <c r="F34" s="34"/>
      <c r="G34" s="34"/>
      <c r="H34" s="34"/>
      <c r="I34" s="34"/>
      <c r="J34" s="34">
        <f>$I$28/'Fixed data'!$C$7</f>
        <v>-1.2970468993901976E-3</v>
      </c>
      <c r="K34" s="34">
        <f>$I$28/'Fixed data'!$C$7</f>
        <v>-1.2970468993901976E-3</v>
      </c>
      <c r="L34" s="34">
        <f>$I$28/'Fixed data'!$C$7</f>
        <v>-1.2970468993901976E-3</v>
      </c>
      <c r="M34" s="34">
        <f>$I$28/'Fixed data'!$C$7</f>
        <v>-1.2970468993901976E-3</v>
      </c>
      <c r="N34" s="34">
        <f>$I$28/'Fixed data'!$C$7</f>
        <v>-1.2970468993901976E-3</v>
      </c>
      <c r="O34" s="34">
        <f>$I$28/'Fixed data'!$C$7</f>
        <v>-1.2970468993901976E-3</v>
      </c>
      <c r="P34" s="34">
        <f>$I$28/'Fixed data'!$C$7</f>
        <v>-1.2970468993901976E-3</v>
      </c>
      <c r="Q34" s="34">
        <f>$I$28/'Fixed data'!$C$7</f>
        <v>-1.2970468993901976E-3</v>
      </c>
      <c r="R34" s="34">
        <f>$I$28/'Fixed data'!$C$7</f>
        <v>-1.2970468993901976E-3</v>
      </c>
      <c r="S34" s="34">
        <f>$I$28/'Fixed data'!$C$7</f>
        <v>-1.2970468993901976E-3</v>
      </c>
      <c r="T34" s="34">
        <f>$I$28/'Fixed data'!$C$7</f>
        <v>-1.2970468993901976E-3</v>
      </c>
      <c r="U34" s="34">
        <f>$I$28/'Fixed data'!$C$7</f>
        <v>-1.2970468993901976E-3</v>
      </c>
      <c r="V34" s="34">
        <f>$I$28/'Fixed data'!$C$7</f>
        <v>-1.2970468993901976E-3</v>
      </c>
      <c r="W34" s="34">
        <f>$I$28/'Fixed data'!$C$7</f>
        <v>-1.2970468993901976E-3</v>
      </c>
      <c r="X34" s="34">
        <f>$I$28/'Fixed data'!$C$7</f>
        <v>-1.2970468993901976E-3</v>
      </c>
      <c r="Y34" s="34">
        <f>$I$28/'Fixed data'!$C$7</f>
        <v>-1.2970468993901976E-3</v>
      </c>
      <c r="Z34" s="34">
        <f>$I$28/'Fixed data'!$C$7</f>
        <v>-1.2970468993901976E-3</v>
      </c>
      <c r="AA34" s="34">
        <f>$I$28/'Fixed data'!$C$7</f>
        <v>-1.2970468993901976E-3</v>
      </c>
      <c r="AB34" s="34">
        <f>$I$28/'Fixed data'!$C$7</f>
        <v>-1.2970468993901976E-3</v>
      </c>
      <c r="AC34" s="34">
        <f>$I$28/'Fixed data'!$C$7</f>
        <v>-1.2970468993901976E-3</v>
      </c>
      <c r="AD34" s="34">
        <f>$I$28/'Fixed data'!$C$7</f>
        <v>-1.2970468993901976E-3</v>
      </c>
      <c r="AE34" s="34">
        <f>$I$28/'Fixed data'!$C$7</f>
        <v>-1.2970468993901976E-3</v>
      </c>
      <c r="AF34" s="34">
        <f>$I$28/'Fixed data'!$C$7</f>
        <v>-1.2970468993901976E-3</v>
      </c>
      <c r="AG34" s="34">
        <f>$I$28/'Fixed data'!$C$7</f>
        <v>-1.2970468993901976E-3</v>
      </c>
      <c r="AH34" s="34">
        <f>$I$28/'Fixed data'!$C$7</f>
        <v>-1.2970468993901976E-3</v>
      </c>
      <c r="AI34" s="34">
        <f>$I$28/'Fixed data'!$C$7</f>
        <v>-1.2970468993901976E-3</v>
      </c>
      <c r="AJ34" s="34">
        <f>$I$28/'Fixed data'!$C$7</f>
        <v>-1.2970468993901976E-3</v>
      </c>
      <c r="AK34" s="34">
        <f>$I$28/'Fixed data'!$C$7</f>
        <v>-1.2970468993901976E-3</v>
      </c>
      <c r="AL34" s="34">
        <f>$I$28/'Fixed data'!$C$7</f>
        <v>-1.2970468993901976E-3</v>
      </c>
      <c r="AM34" s="34">
        <f>$I$28/'Fixed data'!$C$7</f>
        <v>-1.2970468993901976E-3</v>
      </c>
      <c r="AN34" s="34">
        <f>$I$28/'Fixed data'!$C$7</f>
        <v>-1.2970468993901976E-3</v>
      </c>
      <c r="AO34" s="34">
        <f>$I$28/'Fixed data'!$C$7</f>
        <v>-1.2970468993901976E-3</v>
      </c>
      <c r="AP34" s="34">
        <f>$I$28/'Fixed data'!$C$7</f>
        <v>-1.2970468993901976E-3</v>
      </c>
      <c r="AQ34" s="34">
        <f>$I$28/'Fixed data'!$C$7</f>
        <v>-1.2970468993901976E-3</v>
      </c>
      <c r="AR34" s="34">
        <f>$I$28/'Fixed data'!$C$7</f>
        <v>-1.2970468993901976E-3</v>
      </c>
      <c r="AS34" s="34">
        <f>$I$28/'Fixed data'!$C$7</f>
        <v>-1.2970468993901976E-3</v>
      </c>
      <c r="AT34" s="34">
        <f>$I$28/'Fixed data'!$C$7</f>
        <v>-1.2970468993901976E-3</v>
      </c>
      <c r="AU34" s="34">
        <f>$I$28/'Fixed data'!$C$7</f>
        <v>-1.2970468993901976E-3</v>
      </c>
      <c r="AV34" s="34">
        <f>$I$28/'Fixed data'!$C$7</f>
        <v>-1.2970468993901976E-3</v>
      </c>
      <c r="AW34" s="34">
        <f>$I$28/'Fixed data'!$C$7</f>
        <v>-1.2970468993901976E-3</v>
      </c>
      <c r="AX34" s="34">
        <f>$I$28/'Fixed data'!$C$7</f>
        <v>-1.2970468993901976E-3</v>
      </c>
      <c r="AY34" s="34">
        <f>$I$28/'Fixed data'!$C$7</f>
        <v>-1.2970468993901976E-3</v>
      </c>
      <c r="AZ34" s="34">
        <f>$I$28/'Fixed data'!$C$7</f>
        <v>-1.2970468993901976E-3</v>
      </c>
      <c r="BA34" s="34">
        <f>$I$28/'Fixed data'!$C$7</f>
        <v>-1.2970468993901976E-3</v>
      </c>
      <c r="BB34" s="34">
        <f>$I$28/'Fixed data'!$C$7</f>
        <v>-1.2970468993901976E-3</v>
      </c>
      <c r="BC34" s="34"/>
      <c r="BD34" s="34"/>
    </row>
    <row r="35" spans="1:57" ht="16.5" hidden="1" customHeight="1" outlineLevel="1" x14ac:dyDescent="0.35">
      <c r="A35" s="140"/>
      <c r="B35" s="9" t="s">
        <v>6</v>
      </c>
      <c r="C35" s="11" t="s">
        <v>58</v>
      </c>
      <c r="D35" s="9" t="s">
        <v>40</v>
      </c>
      <c r="F35" s="34"/>
      <c r="G35" s="34"/>
      <c r="H35" s="34"/>
      <c r="I35" s="34"/>
      <c r="J35" s="34"/>
      <c r="K35" s="34">
        <f>$J$28/'Fixed data'!$C$7</f>
        <v>-1.2970468993901976E-3</v>
      </c>
      <c r="L35" s="34">
        <f>$J$28/'Fixed data'!$C$7</f>
        <v>-1.2970468993901976E-3</v>
      </c>
      <c r="M35" s="34">
        <f>$J$28/'Fixed data'!$C$7</f>
        <v>-1.2970468993901976E-3</v>
      </c>
      <c r="N35" s="34">
        <f>$J$28/'Fixed data'!$C$7</f>
        <v>-1.2970468993901976E-3</v>
      </c>
      <c r="O35" s="34">
        <f>$J$28/'Fixed data'!$C$7</f>
        <v>-1.2970468993901976E-3</v>
      </c>
      <c r="P35" s="34">
        <f>$J$28/'Fixed data'!$C$7</f>
        <v>-1.2970468993901976E-3</v>
      </c>
      <c r="Q35" s="34">
        <f>$J$28/'Fixed data'!$C$7</f>
        <v>-1.2970468993901976E-3</v>
      </c>
      <c r="R35" s="34">
        <f>$J$28/'Fixed data'!$C$7</f>
        <v>-1.2970468993901976E-3</v>
      </c>
      <c r="S35" s="34">
        <f>$J$28/'Fixed data'!$C$7</f>
        <v>-1.2970468993901976E-3</v>
      </c>
      <c r="T35" s="34">
        <f>$J$28/'Fixed data'!$C$7</f>
        <v>-1.2970468993901976E-3</v>
      </c>
      <c r="U35" s="34">
        <f>$J$28/'Fixed data'!$C$7</f>
        <v>-1.2970468993901976E-3</v>
      </c>
      <c r="V35" s="34">
        <f>$J$28/'Fixed data'!$C$7</f>
        <v>-1.2970468993901976E-3</v>
      </c>
      <c r="W35" s="34">
        <f>$J$28/'Fixed data'!$C$7</f>
        <v>-1.2970468993901976E-3</v>
      </c>
      <c r="X35" s="34">
        <f>$J$28/'Fixed data'!$C$7</f>
        <v>-1.2970468993901976E-3</v>
      </c>
      <c r="Y35" s="34">
        <f>$J$28/'Fixed data'!$C$7</f>
        <v>-1.2970468993901976E-3</v>
      </c>
      <c r="Z35" s="34">
        <f>$J$28/'Fixed data'!$C$7</f>
        <v>-1.2970468993901976E-3</v>
      </c>
      <c r="AA35" s="34">
        <f>$J$28/'Fixed data'!$C$7</f>
        <v>-1.2970468993901976E-3</v>
      </c>
      <c r="AB35" s="34">
        <f>$J$28/'Fixed data'!$C$7</f>
        <v>-1.2970468993901976E-3</v>
      </c>
      <c r="AC35" s="34">
        <f>$J$28/'Fixed data'!$C$7</f>
        <v>-1.2970468993901976E-3</v>
      </c>
      <c r="AD35" s="34">
        <f>$J$28/'Fixed data'!$C$7</f>
        <v>-1.2970468993901976E-3</v>
      </c>
      <c r="AE35" s="34">
        <f>$J$28/'Fixed data'!$C$7</f>
        <v>-1.2970468993901976E-3</v>
      </c>
      <c r="AF35" s="34">
        <f>$J$28/'Fixed data'!$C$7</f>
        <v>-1.2970468993901976E-3</v>
      </c>
      <c r="AG35" s="34">
        <f>$J$28/'Fixed data'!$C$7</f>
        <v>-1.2970468993901976E-3</v>
      </c>
      <c r="AH35" s="34">
        <f>$J$28/'Fixed data'!$C$7</f>
        <v>-1.2970468993901976E-3</v>
      </c>
      <c r="AI35" s="34">
        <f>$J$28/'Fixed data'!$C$7</f>
        <v>-1.2970468993901976E-3</v>
      </c>
      <c r="AJ35" s="34">
        <f>$J$28/'Fixed data'!$C$7</f>
        <v>-1.2970468993901976E-3</v>
      </c>
      <c r="AK35" s="34">
        <f>$J$28/'Fixed data'!$C$7</f>
        <v>-1.2970468993901976E-3</v>
      </c>
      <c r="AL35" s="34">
        <f>$J$28/'Fixed data'!$C$7</f>
        <v>-1.2970468993901976E-3</v>
      </c>
      <c r="AM35" s="34">
        <f>$J$28/'Fixed data'!$C$7</f>
        <v>-1.2970468993901976E-3</v>
      </c>
      <c r="AN35" s="34">
        <f>$J$28/'Fixed data'!$C$7</f>
        <v>-1.2970468993901976E-3</v>
      </c>
      <c r="AO35" s="34">
        <f>$J$28/'Fixed data'!$C$7</f>
        <v>-1.2970468993901976E-3</v>
      </c>
      <c r="AP35" s="34">
        <f>$J$28/'Fixed data'!$C$7</f>
        <v>-1.2970468993901976E-3</v>
      </c>
      <c r="AQ35" s="34">
        <f>$J$28/'Fixed data'!$C$7</f>
        <v>-1.2970468993901976E-3</v>
      </c>
      <c r="AR35" s="34">
        <f>$J$28/'Fixed data'!$C$7</f>
        <v>-1.2970468993901976E-3</v>
      </c>
      <c r="AS35" s="34">
        <f>$J$28/'Fixed data'!$C$7</f>
        <v>-1.2970468993901976E-3</v>
      </c>
      <c r="AT35" s="34">
        <f>$J$28/'Fixed data'!$C$7</f>
        <v>-1.2970468993901976E-3</v>
      </c>
      <c r="AU35" s="34">
        <f>$J$28/'Fixed data'!$C$7</f>
        <v>-1.2970468993901976E-3</v>
      </c>
      <c r="AV35" s="34">
        <f>$J$28/'Fixed data'!$C$7</f>
        <v>-1.2970468993901976E-3</v>
      </c>
      <c r="AW35" s="34">
        <f>$J$28/'Fixed data'!$C$7</f>
        <v>-1.2970468993901976E-3</v>
      </c>
      <c r="AX35" s="34">
        <f>$J$28/'Fixed data'!$C$7</f>
        <v>-1.2970468993901976E-3</v>
      </c>
      <c r="AY35" s="34">
        <f>$J$28/'Fixed data'!$C$7</f>
        <v>-1.2970468993901976E-3</v>
      </c>
      <c r="AZ35" s="34">
        <f>$J$28/'Fixed data'!$C$7</f>
        <v>-1.2970468993901976E-3</v>
      </c>
      <c r="BA35" s="34">
        <f>$J$28/'Fixed data'!$C$7</f>
        <v>-1.2970468993901976E-3</v>
      </c>
      <c r="BB35" s="34">
        <f>$J$28/'Fixed data'!$C$7</f>
        <v>-1.2970468993901976E-3</v>
      </c>
      <c r="BC35" s="34">
        <f>$J$28/'Fixed data'!$C$7</f>
        <v>-1.2970468993901976E-3</v>
      </c>
      <c r="BD35" s="34"/>
    </row>
    <row r="36" spans="1:57" ht="16.5" hidden="1" customHeight="1" outlineLevel="1" x14ac:dyDescent="0.35">
      <c r="A36" s="140"/>
      <c r="B36" s="9" t="s">
        <v>32</v>
      </c>
      <c r="C36" s="11" t="s">
        <v>59</v>
      </c>
      <c r="D36" s="9" t="s">
        <v>40</v>
      </c>
      <c r="F36" s="34"/>
      <c r="G36" s="34"/>
      <c r="H36" s="34"/>
      <c r="I36" s="34"/>
      <c r="J36" s="34"/>
      <c r="K36" s="34"/>
      <c r="L36" s="34">
        <f>$K$28/'Fixed data'!$C$7</f>
        <v>-1.2970468993901976E-3</v>
      </c>
      <c r="M36" s="34">
        <f>$K$28/'Fixed data'!$C$7</f>
        <v>-1.2970468993901976E-3</v>
      </c>
      <c r="N36" s="34">
        <f>$K$28/'Fixed data'!$C$7</f>
        <v>-1.2970468993901976E-3</v>
      </c>
      <c r="O36" s="34">
        <f>$K$28/'Fixed data'!$C$7</f>
        <v>-1.2970468993901976E-3</v>
      </c>
      <c r="P36" s="34">
        <f>$K$28/'Fixed data'!$C$7</f>
        <v>-1.2970468993901976E-3</v>
      </c>
      <c r="Q36" s="34">
        <f>$K$28/'Fixed data'!$C$7</f>
        <v>-1.2970468993901976E-3</v>
      </c>
      <c r="R36" s="34">
        <f>$K$28/'Fixed data'!$C$7</f>
        <v>-1.2970468993901976E-3</v>
      </c>
      <c r="S36" s="34">
        <f>$K$28/'Fixed data'!$C$7</f>
        <v>-1.2970468993901976E-3</v>
      </c>
      <c r="T36" s="34">
        <f>$K$28/'Fixed data'!$C$7</f>
        <v>-1.2970468993901976E-3</v>
      </c>
      <c r="U36" s="34">
        <f>$K$28/'Fixed data'!$C$7</f>
        <v>-1.2970468993901976E-3</v>
      </c>
      <c r="V36" s="34">
        <f>$K$28/'Fixed data'!$C$7</f>
        <v>-1.2970468993901976E-3</v>
      </c>
      <c r="W36" s="34">
        <f>$K$28/'Fixed data'!$C$7</f>
        <v>-1.2970468993901976E-3</v>
      </c>
      <c r="X36" s="34">
        <f>$K$28/'Fixed data'!$C$7</f>
        <v>-1.2970468993901976E-3</v>
      </c>
      <c r="Y36" s="34">
        <f>$K$28/'Fixed data'!$C$7</f>
        <v>-1.2970468993901976E-3</v>
      </c>
      <c r="Z36" s="34">
        <f>$K$28/'Fixed data'!$C$7</f>
        <v>-1.2970468993901976E-3</v>
      </c>
      <c r="AA36" s="34">
        <f>$K$28/'Fixed data'!$C$7</f>
        <v>-1.2970468993901976E-3</v>
      </c>
      <c r="AB36" s="34">
        <f>$K$28/'Fixed data'!$C$7</f>
        <v>-1.2970468993901976E-3</v>
      </c>
      <c r="AC36" s="34">
        <f>$K$28/'Fixed data'!$C$7</f>
        <v>-1.2970468993901976E-3</v>
      </c>
      <c r="AD36" s="34">
        <f>$K$28/'Fixed data'!$C$7</f>
        <v>-1.2970468993901976E-3</v>
      </c>
      <c r="AE36" s="34">
        <f>$K$28/'Fixed data'!$C$7</f>
        <v>-1.2970468993901976E-3</v>
      </c>
      <c r="AF36" s="34">
        <f>$K$28/'Fixed data'!$C$7</f>
        <v>-1.2970468993901976E-3</v>
      </c>
      <c r="AG36" s="34">
        <f>$K$28/'Fixed data'!$C$7</f>
        <v>-1.2970468993901976E-3</v>
      </c>
      <c r="AH36" s="34">
        <f>$K$28/'Fixed data'!$C$7</f>
        <v>-1.2970468993901976E-3</v>
      </c>
      <c r="AI36" s="34">
        <f>$K$28/'Fixed data'!$C$7</f>
        <v>-1.2970468993901976E-3</v>
      </c>
      <c r="AJ36" s="34">
        <f>$K$28/'Fixed data'!$C$7</f>
        <v>-1.2970468993901976E-3</v>
      </c>
      <c r="AK36" s="34">
        <f>$K$28/'Fixed data'!$C$7</f>
        <v>-1.2970468993901976E-3</v>
      </c>
      <c r="AL36" s="34">
        <f>$K$28/'Fixed data'!$C$7</f>
        <v>-1.2970468993901976E-3</v>
      </c>
      <c r="AM36" s="34">
        <f>$K$28/'Fixed data'!$C$7</f>
        <v>-1.2970468993901976E-3</v>
      </c>
      <c r="AN36" s="34">
        <f>$K$28/'Fixed data'!$C$7</f>
        <v>-1.2970468993901976E-3</v>
      </c>
      <c r="AO36" s="34">
        <f>$K$28/'Fixed data'!$C$7</f>
        <v>-1.2970468993901976E-3</v>
      </c>
      <c r="AP36" s="34">
        <f>$K$28/'Fixed data'!$C$7</f>
        <v>-1.2970468993901976E-3</v>
      </c>
      <c r="AQ36" s="34">
        <f>$K$28/'Fixed data'!$C$7</f>
        <v>-1.2970468993901976E-3</v>
      </c>
      <c r="AR36" s="34">
        <f>$K$28/'Fixed data'!$C$7</f>
        <v>-1.2970468993901976E-3</v>
      </c>
      <c r="AS36" s="34">
        <f>$K$28/'Fixed data'!$C$7</f>
        <v>-1.2970468993901976E-3</v>
      </c>
      <c r="AT36" s="34">
        <f>$K$28/'Fixed data'!$C$7</f>
        <v>-1.2970468993901976E-3</v>
      </c>
      <c r="AU36" s="34">
        <f>$K$28/'Fixed data'!$C$7</f>
        <v>-1.2970468993901976E-3</v>
      </c>
      <c r="AV36" s="34">
        <f>$K$28/'Fixed data'!$C$7</f>
        <v>-1.2970468993901976E-3</v>
      </c>
      <c r="AW36" s="34">
        <f>$K$28/'Fixed data'!$C$7</f>
        <v>-1.2970468993901976E-3</v>
      </c>
      <c r="AX36" s="34">
        <f>$K$28/'Fixed data'!$C$7</f>
        <v>-1.2970468993901976E-3</v>
      </c>
      <c r="AY36" s="34">
        <f>$K$28/'Fixed data'!$C$7</f>
        <v>-1.2970468993901976E-3</v>
      </c>
      <c r="AZ36" s="34">
        <f>$K$28/'Fixed data'!$C$7</f>
        <v>-1.2970468993901976E-3</v>
      </c>
      <c r="BA36" s="34">
        <f>$K$28/'Fixed data'!$C$7</f>
        <v>-1.2970468993901976E-3</v>
      </c>
      <c r="BB36" s="34">
        <f>$K$28/'Fixed data'!$C$7</f>
        <v>-1.2970468993901976E-3</v>
      </c>
      <c r="BC36" s="34">
        <f>$K$28/'Fixed data'!$C$7</f>
        <v>-1.2970468993901976E-3</v>
      </c>
      <c r="BD36" s="34">
        <f>$K$28/'Fixed data'!$C$7</f>
        <v>-1.2970468993901976E-3</v>
      </c>
    </row>
    <row r="37" spans="1:57" ht="16.5" hidden="1" customHeight="1" outlineLevel="1" x14ac:dyDescent="0.35">
      <c r="A37" s="140"/>
      <c r="B37" s="9" t="s">
        <v>33</v>
      </c>
      <c r="C37" s="11" t="s">
        <v>60</v>
      </c>
      <c r="D37" s="9" t="s">
        <v>40</v>
      </c>
      <c r="F37" s="34"/>
      <c r="G37" s="34"/>
      <c r="H37" s="34"/>
      <c r="I37" s="34"/>
      <c r="J37" s="34"/>
      <c r="K37" s="34"/>
      <c r="L37" s="34"/>
      <c r="M37" s="34">
        <f>$L$28/'Fixed data'!$C$7</f>
        <v>-1.2970468993901976E-3</v>
      </c>
      <c r="N37" s="34">
        <f>$L$28/'Fixed data'!$C$7</f>
        <v>-1.2970468993901976E-3</v>
      </c>
      <c r="O37" s="34">
        <f>$L$28/'Fixed data'!$C$7</f>
        <v>-1.2970468993901976E-3</v>
      </c>
      <c r="P37" s="34">
        <f>$L$28/'Fixed data'!$C$7</f>
        <v>-1.2970468993901976E-3</v>
      </c>
      <c r="Q37" s="34">
        <f>$L$28/'Fixed data'!$C$7</f>
        <v>-1.2970468993901976E-3</v>
      </c>
      <c r="R37" s="34">
        <f>$L$28/'Fixed data'!$C$7</f>
        <v>-1.2970468993901976E-3</v>
      </c>
      <c r="S37" s="34">
        <f>$L$28/'Fixed data'!$C$7</f>
        <v>-1.2970468993901976E-3</v>
      </c>
      <c r="T37" s="34">
        <f>$L$28/'Fixed data'!$C$7</f>
        <v>-1.2970468993901976E-3</v>
      </c>
      <c r="U37" s="34">
        <f>$L$28/'Fixed data'!$C$7</f>
        <v>-1.2970468993901976E-3</v>
      </c>
      <c r="V37" s="34">
        <f>$L$28/'Fixed data'!$C$7</f>
        <v>-1.2970468993901976E-3</v>
      </c>
      <c r="W37" s="34">
        <f>$L$28/'Fixed data'!$C$7</f>
        <v>-1.2970468993901976E-3</v>
      </c>
      <c r="X37" s="34">
        <f>$L$28/'Fixed data'!$C$7</f>
        <v>-1.2970468993901976E-3</v>
      </c>
      <c r="Y37" s="34">
        <f>$L$28/'Fixed data'!$C$7</f>
        <v>-1.2970468993901976E-3</v>
      </c>
      <c r="Z37" s="34">
        <f>$L$28/'Fixed data'!$C$7</f>
        <v>-1.2970468993901976E-3</v>
      </c>
      <c r="AA37" s="34">
        <f>$L$28/'Fixed data'!$C$7</f>
        <v>-1.2970468993901976E-3</v>
      </c>
      <c r="AB37" s="34">
        <f>$L$28/'Fixed data'!$C$7</f>
        <v>-1.2970468993901976E-3</v>
      </c>
      <c r="AC37" s="34">
        <f>$L$28/'Fixed data'!$C$7</f>
        <v>-1.2970468993901976E-3</v>
      </c>
      <c r="AD37" s="34">
        <f>$L$28/'Fixed data'!$C$7</f>
        <v>-1.2970468993901976E-3</v>
      </c>
      <c r="AE37" s="34">
        <f>$L$28/'Fixed data'!$C$7</f>
        <v>-1.2970468993901976E-3</v>
      </c>
      <c r="AF37" s="34">
        <f>$L$28/'Fixed data'!$C$7</f>
        <v>-1.2970468993901976E-3</v>
      </c>
      <c r="AG37" s="34">
        <f>$L$28/'Fixed data'!$C$7</f>
        <v>-1.2970468993901976E-3</v>
      </c>
      <c r="AH37" s="34">
        <f>$L$28/'Fixed data'!$C$7</f>
        <v>-1.2970468993901976E-3</v>
      </c>
      <c r="AI37" s="34">
        <f>$L$28/'Fixed data'!$C$7</f>
        <v>-1.2970468993901976E-3</v>
      </c>
      <c r="AJ37" s="34">
        <f>$L$28/'Fixed data'!$C$7</f>
        <v>-1.2970468993901976E-3</v>
      </c>
      <c r="AK37" s="34">
        <f>$L$28/'Fixed data'!$C$7</f>
        <v>-1.2970468993901976E-3</v>
      </c>
      <c r="AL37" s="34">
        <f>$L$28/'Fixed data'!$C$7</f>
        <v>-1.2970468993901976E-3</v>
      </c>
      <c r="AM37" s="34">
        <f>$L$28/'Fixed data'!$C$7</f>
        <v>-1.2970468993901976E-3</v>
      </c>
      <c r="AN37" s="34">
        <f>$L$28/'Fixed data'!$C$7</f>
        <v>-1.2970468993901976E-3</v>
      </c>
      <c r="AO37" s="34">
        <f>$L$28/'Fixed data'!$C$7</f>
        <v>-1.2970468993901976E-3</v>
      </c>
      <c r="AP37" s="34">
        <f>$L$28/'Fixed data'!$C$7</f>
        <v>-1.2970468993901976E-3</v>
      </c>
      <c r="AQ37" s="34">
        <f>$L$28/'Fixed data'!$C$7</f>
        <v>-1.2970468993901976E-3</v>
      </c>
      <c r="AR37" s="34">
        <f>$L$28/'Fixed data'!$C$7</f>
        <v>-1.2970468993901976E-3</v>
      </c>
      <c r="AS37" s="34">
        <f>$L$28/'Fixed data'!$C$7</f>
        <v>-1.2970468993901976E-3</v>
      </c>
      <c r="AT37" s="34">
        <f>$L$28/'Fixed data'!$C$7</f>
        <v>-1.2970468993901976E-3</v>
      </c>
      <c r="AU37" s="34">
        <f>$L$28/'Fixed data'!$C$7</f>
        <v>-1.2970468993901976E-3</v>
      </c>
      <c r="AV37" s="34">
        <f>$L$28/'Fixed data'!$C$7</f>
        <v>-1.2970468993901976E-3</v>
      </c>
      <c r="AW37" s="34">
        <f>$L$28/'Fixed data'!$C$7</f>
        <v>-1.2970468993901976E-3</v>
      </c>
      <c r="AX37" s="34">
        <f>$L$28/'Fixed data'!$C$7</f>
        <v>-1.2970468993901976E-3</v>
      </c>
      <c r="AY37" s="34">
        <f>$L$28/'Fixed data'!$C$7</f>
        <v>-1.2970468993901976E-3</v>
      </c>
      <c r="AZ37" s="34">
        <f>$L$28/'Fixed data'!$C$7</f>
        <v>-1.2970468993901976E-3</v>
      </c>
      <c r="BA37" s="34">
        <f>$L$28/'Fixed data'!$C$7</f>
        <v>-1.2970468993901976E-3</v>
      </c>
      <c r="BB37" s="34">
        <f>$L$28/'Fixed data'!$C$7</f>
        <v>-1.2970468993901976E-3</v>
      </c>
      <c r="BC37" s="34">
        <f>$L$28/'Fixed data'!$C$7</f>
        <v>-1.2970468993901976E-3</v>
      </c>
      <c r="BD37" s="34">
        <f>$L$28/'Fixed data'!$C$7</f>
        <v>-1.2970468993901976E-3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2.7325175322832025E-2</v>
      </c>
      <c r="G60" s="34">
        <f t="shared" si="8"/>
        <v>2.6028128423441828E-2</v>
      </c>
      <c r="H60" s="34">
        <f t="shared" si="8"/>
        <v>2.473108152405163E-2</v>
      </c>
      <c r="I60" s="34">
        <f t="shared" si="8"/>
        <v>2.3434034624661433E-2</v>
      </c>
      <c r="J60" s="34">
        <f t="shared" si="8"/>
        <v>2.2136987725271236E-2</v>
      </c>
      <c r="K60" s="34">
        <f t="shared" si="8"/>
        <v>2.0839940825881038E-2</v>
      </c>
      <c r="L60" s="34">
        <f t="shared" si="8"/>
        <v>1.9542893926490841E-2</v>
      </c>
      <c r="M60" s="34">
        <f t="shared" si="8"/>
        <v>1.8245847027100644E-2</v>
      </c>
      <c r="N60" s="34">
        <f t="shared" si="8"/>
        <v>1.8245847027100644E-2</v>
      </c>
      <c r="O60" s="34">
        <f t="shared" si="8"/>
        <v>1.8245847027100644E-2</v>
      </c>
      <c r="P60" s="34">
        <f t="shared" si="8"/>
        <v>1.8245847027100644E-2</v>
      </c>
      <c r="Q60" s="34">
        <f t="shared" si="8"/>
        <v>1.8245847027100644E-2</v>
      </c>
      <c r="R60" s="34">
        <f t="shared" si="8"/>
        <v>1.8245847027100644E-2</v>
      </c>
      <c r="S60" s="34">
        <f t="shared" si="8"/>
        <v>1.8245847027100644E-2</v>
      </c>
      <c r="T60" s="34">
        <f t="shared" si="8"/>
        <v>1.8245847027100644E-2</v>
      </c>
      <c r="U60" s="34">
        <f t="shared" si="8"/>
        <v>1.8245847027100644E-2</v>
      </c>
      <c r="V60" s="34">
        <f t="shared" si="8"/>
        <v>1.8245847027100644E-2</v>
      </c>
      <c r="W60" s="34">
        <f t="shared" si="8"/>
        <v>1.8245847027100644E-2</v>
      </c>
      <c r="X60" s="34">
        <f t="shared" si="8"/>
        <v>1.8245847027100644E-2</v>
      </c>
      <c r="Y60" s="34">
        <f t="shared" si="8"/>
        <v>1.8245847027100644E-2</v>
      </c>
      <c r="Z60" s="34">
        <f t="shared" si="8"/>
        <v>1.8245847027100644E-2</v>
      </c>
      <c r="AA60" s="34">
        <f t="shared" si="8"/>
        <v>1.8245847027100644E-2</v>
      </c>
      <c r="AB60" s="34">
        <f t="shared" si="8"/>
        <v>1.8245847027100644E-2</v>
      </c>
      <c r="AC60" s="34">
        <f t="shared" si="8"/>
        <v>1.8245847027100644E-2</v>
      </c>
      <c r="AD60" s="34">
        <f t="shared" si="8"/>
        <v>1.8245847027100644E-2</v>
      </c>
      <c r="AE60" s="34">
        <f t="shared" si="8"/>
        <v>1.8245847027100644E-2</v>
      </c>
      <c r="AF60" s="34">
        <f t="shared" si="8"/>
        <v>1.8245847027100644E-2</v>
      </c>
      <c r="AG60" s="34">
        <f t="shared" si="8"/>
        <v>1.8245847027100644E-2</v>
      </c>
      <c r="AH60" s="34">
        <f t="shared" si="8"/>
        <v>1.8245847027100644E-2</v>
      </c>
      <c r="AI60" s="34">
        <f t="shared" si="8"/>
        <v>1.8245847027100644E-2</v>
      </c>
      <c r="AJ60" s="34">
        <f t="shared" si="8"/>
        <v>1.8245847027100644E-2</v>
      </c>
      <c r="AK60" s="34">
        <f t="shared" si="8"/>
        <v>1.8245847027100644E-2</v>
      </c>
      <c r="AL60" s="34">
        <f t="shared" si="8"/>
        <v>1.8245847027100644E-2</v>
      </c>
      <c r="AM60" s="34">
        <f t="shared" si="8"/>
        <v>1.8245847027100644E-2</v>
      </c>
      <c r="AN60" s="34">
        <f t="shared" si="8"/>
        <v>1.8245847027100644E-2</v>
      </c>
      <c r="AO60" s="34">
        <f t="shared" si="8"/>
        <v>1.8245847027100644E-2</v>
      </c>
      <c r="AP60" s="34">
        <f t="shared" si="8"/>
        <v>1.8245847027100644E-2</v>
      </c>
      <c r="AQ60" s="34">
        <f t="shared" si="8"/>
        <v>1.8245847027100644E-2</v>
      </c>
      <c r="AR60" s="34">
        <f t="shared" si="8"/>
        <v>1.8245847027100644E-2</v>
      </c>
      <c r="AS60" s="34">
        <f t="shared" si="8"/>
        <v>1.8245847027100644E-2</v>
      </c>
      <c r="AT60" s="34">
        <f t="shared" si="8"/>
        <v>1.8245847027100644E-2</v>
      </c>
      <c r="AU60" s="34">
        <f t="shared" si="8"/>
        <v>1.8245847027100644E-2</v>
      </c>
      <c r="AV60" s="34">
        <f t="shared" si="8"/>
        <v>1.8245847027100644E-2</v>
      </c>
      <c r="AW60" s="34">
        <f t="shared" si="8"/>
        <v>1.8245847027100644E-2</v>
      </c>
      <c r="AX60" s="34">
        <f t="shared" si="8"/>
        <v>1.8245847027100644E-2</v>
      </c>
      <c r="AY60" s="34">
        <f t="shared" si="8"/>
        <v>-9.0793282957313832E-3</v>
      </c>
      <c r="AZ60" s="34">
        <f t="shared" si="8"/>
        <v>-7.782281396341185E-3</v>
      </c>
      <c r="BA60" s="34">
        <f t="shared" si="8"/>
        <v>-6.4852344969509876E-3</v>
      </c>
      <c r="BB60" s="34">
        <f t="shared" si="8"/>
        <v>-5.1881875975607903E-3</v>
      </c>
      <c r="BC60" s="34">
        <f t="shared" si="8"/>
        <v>-3.8911406981705929E-3</v>
      </c>
      <c r="BD60" s="34">
        <f t="shared" si="8"/>
        <v>-2.5940937987803951E-3</v>
      </c>
    </row>
    <row r="61" spans="1:56" ht="17.25" hidden="1" customHeight="1" outlineLevel="1" x14ac:dyDescent="0.35">
      <c r="A61" s="140"/>
      <c r="B61" s="9" t="s">
        <v>35</v>
      </c>
      <c r="C61" s="9" t="s">
        <v>62</v>
      </c>
      <c r="D61" s="9" t="s">
        <v>40</v>
      </c>
      <c r="E61" s="34">
        <v>0</v>
      </c>
      <c r="F61" s="34">
        <f>E62</f>
        <v>1.2296328895274411</v>
      </c>
      <c r="G61" s="34">
        <f t="shared" ref="G61:BD61" si="9">F62</f>
        <v>1.1439406037320501</v>
      </c>
      <c r="H61" s="34">
        <f t="shared" si="9"/>
        <v>1.0595453648360493</v>
      </c>
      <c r="I61" s="34">
        <f t="shared" si="9"/>
        <v>0.97644717283943883</v>
      </c>
      <c r="J61" s="34">
        <f t="shared" si="9"/>
        <v>0.89464602774221846</v>
      </c>
      <c r="K61" s="34">
        <f t="shared" si="9"/>
        <v>0.81414192954438835</v>
      </c>
      <c r="L61" s="34">
        <f t="shared" si="9"/>
        <v>0.73493487824594839</v>
      </c>
      <c r="M61" s="34">
        <f t="shared" si="9"/>
        <v>0.65702487384689867</v>
      </c>
      <c r="N61" s="34">
        <f t="shared" si="9"/>
        <v>0.63877902681979803</v>
      </c>
      <c r="O61" s="34">
        <f t="shared" si="9"/>
        <v>0.6205331797926974</v>
      </c>
      <c r="P61" s="34">
        <f t="shared" si="9"/>
        <v>0.60228733276559676</v>
      </c>
      <c r="Q61" s="34">
        <f t="shared" si="9"/>
        <v>0.58404148573849612</v>
      </c>
      <c r="R61" s="34">
        <f t="shared" si="9"/>
        <v>0.56579563871139549</v>
      </c>
      <c r="S61" s="34">
        <f t="shared" si="9"/>
        <v>0.54754979168429485</v>
      </c>
      <c r="T61" s="34">
        <f t="shared" si="9"/>
        <v>0.52930394465719421</v>
      </c>
      <c r="U61" s="34">
        <f t="shared" si="9"/>
        <v>0.51105809763009358</v>
      </c>
      <c r="V61" s="34">
        <f t="shared" si="9"/>
        <v>0.49281225060299294</v>
      </c>
      <c r="W61" s="34">
        <f t="shared" si="9"/>
        <v>0.4745664035758923</v>
      </c>
      <c r="X61" s="34">
        <f t="shared" si="9"/>
        <v>0.45632055654879167</v>
      </c>
      <c r="Y61" s="34">
        <f t="shared" si="9"/>
        <v>0.43807470952169103</v>
      </c>
      <c r="Z61" s="34">
        <f t="shared" si="9"/>
        <v>0.41982886249459039</v>
      </c>
      <c r="AA61" s="34">
        <f t="shared" si="9"/>
        <v>0.40158301546748976</v>
      </c>
      <c r="AB61" s="34">
        <f t="shared" si="9"/>
        <v>0.38333716844038912</v>
      </c>
      <c r="AC61" s="34">
        <f t="shared" si="9"/>
        <v>0.36509132141328848</v>
      </c>
      <c r="AD61" s="34">
        <f t="shared" si="9"/>
        <v>0.34684547438618785</v>
      </c>
      <c r="AE61" s="34">
        <f t="shared" si="9"/>
        <v>0.32859962735908721</v>
      </c>
      <c r="AF61" s="34">
        <f t="shared" si="9"/>
        <v>0.31035378033198657</v>
      </c>
      <c r="AG61" s="34">
        <f t="shared" si="9"/>
        <v>0.29210793330488594</v>
      </c>
      <c r="AH61" s="34">
        <f t="shared" si="9"/>
        <v>0.2738620862777853</v>
      </c>
      <c r="AI61" s="34">
        <f t="shared" si="9"/>
        <v>0.25561623925068466</v>
      </c>
      <c r="AJ61" s="34">
        <f t="shared" si="9"/>
        <v>0.23737039222358403</v>
      </c>
      <c r="AK61" s="34">
        <f t="shared" si="9"/>
        <v>0.21912454519648339</v>
      </c>
      <c r="AL61" s="34">
        <f t="shared" si="9"/>
        <v>0.20087869816938275</v>
      </c>
      <c r="AM61" s="34">
        <f t="shared" si="9"/>
        <v>0.18263285114228212</v>
      </c>
      <c r="AN61" s="34">
        <f t="shared" si="9"/>
        <v>0.16438700411518148</v>
      </c>
      <c r="AO61" s="34">
        <f t="shared" si="9"/>
        <v>0.14614115708808084</v>
      </c>
      <c r="AP61" s="34">
        <f t="shared" si="9"/>
        <v>0.12789531006098021</v>
      </c>
      <c r="AQ61" s="34">
        <f t="shared" si="9"/>
        <v>0.10964946303387957</v>
      </c>
      <c r="AR61" s="34">
        <f t="shared" si="9"/>
        <v>9.1403616006778932E-2</v>
      </c>
      <c r="AS61" s="34">
        <f t="shared" si="9"/>
        <v>7.3157768979678295E-2</v>
      </c>
      <c r="AT61" s="34">
        <f t="shared" si="9"/>
        <v>5.4911921952577651E-2</v>
      </c>
      <c r="AU61" s="34">
        <f t="shared" si="9"/>
        <v>3.6666074925477007E-2</v>
      </c>
      <c r="AV61" s="34">
        <f t="shared" si="9"/>
        <v>1.8420227898376364E-2</v>
      </c>
      <c r="AW61" s="34">
        <f t="shared" si="9"/>
        <v>1.7438087127572E-4</v>
      </c>
      <c r="AX61" s="34">
        <f t="shared" si="9"/>
        <v>-1.8071466155824924E-2</v>
      </c>
      <c r="AY61" s="34">
        <f t="shared" si="9"/>
        <v>-3.6317313182925567E-2</v>
      </c>
      <c r="AZ61" s="34">
        <f t="shared" si="9"/>
        <v>-2.7237984887194186E-2</v>
      </c>
      <c r="BA61" s="34">
        <f t="shared" si="9"/>
        <v>-1.9455703490853002E-2</v>
      </c>
      <c r="BB61" s="34">
        <f t="shared" si="9"/>
        <v>-1.2970468993902015E-2</v>
      </c>
      <c r="BC61" s="34">
        <f t="shared" si="9"/>
        <v>-7.7822813963412249E-3</v>
      </c>
      <c r="BD61" s="34">
        <f t="shared" si="9"/>
        <v>-3.8911406981706319E-3</v>
      </c>
    </row>
    <row r="62" spans="1:56" ht="16.5" hidden="1" customHeight="1" outlineLevel="1" x14ac:dyDescent="0.3">
      <c r="A62" s="140"/>
      <c r="B62" s="9" t="s">
        <v>34</v>
      </c>
      <c r="C62" s="9" t="s">
        <v>69</v>
      </c>
      <c r="D62" s="9" t="s">
        <v>40</v>
      </c>
      <c r="E62" s="34">
        <f t="shared" ref="E62:BD62" si="10">E28-E60+E61</f>
        <v>1.2296328895274411</v>
      </c>
      <c r="F62" s="34">
        <f t="shared" si="10"/>
        <v>1.1439406037320501</v>
      </c>
      <c r="G62" s="34">
        <f t="shared" si="10"/>
        <v>1.0595453648360493</v>
      </c>
      <c r="H62" s="34">
        <f t="shared" si="10"/>
        <v>0.97644717283943883</v>
      </c>
      <c r="I62" s="34">
        <f t="shared" si="10"/>
        <v>0.89464602774221846</v>
      </c>
      <c r="J62" s="34">
        <f t="shared" si="10"/>
        <v>0.81414192954438835</v>
      </c>
      <c r="K62" s="34">
        <f t="shared" si="10"/>
        <v>0.73493487824594839</v>
      </c>
      <c r="L62" s="34">
        <f t="shared" si="10"/>
        <v>0.65702487384689867</v>
      </c>
      <c r="M62" s="34">
        <f t="shared" si="10"/>
        <v>0.63877902681979803</v>
      </c>
      <c r="N62" s="34">
        <f t="shared" si="10"/>
        <v>0.6205331797926974</v>
      </c>
      <c r="O62" s="34">
        <f t="shared" si="10"/>
        <v>0.60228733276559676</v>
      </c>
      <c r="P62" s="34">
        <f t="shared" si="10"/>
        <v>0.58404148573849612</v>
      </c>
      <c r="Q62" s="34">
        <f t="shared" si="10"/>
        <v>0.56579563871139549</v>
      </c>
      <c r="R62" s="34">
        <f t="shared" si="10"/>
        <v>0.54754979168429485</v>
      </c>
      <c r="S62" s="34">
        <f t="shared" si="10"/>
        <v>0.52930394465719421</v>
      </c>
      <c r="T62" s="34">
        <f t="shared" si="10"/>
        <v>0.51105809763009358</v>
      </c>
      <c r="U62" s="34">
        <f t="shared" si="10"/>
        <v>0.49281225060299294</v>
      </c>
      <c r="V62" s="34">
        <f t="shared" si="10"/>
        <v>0.4745664035758923</v>
      </c>
      <c r="W62" s="34">
        <f t="shared" si="10"/>
        <v>0.45632055654879167</v>
      </c>
      <c r="X62" s="34">
        <f t="shared" si="10"/>
        <v>0.43807470952169103</v>
      </c>
      <c r="Y62" s="34">
        <f t="shared" si="10"/>
        <v>0.41982886249459039</v>
      </c>
      <c r="Z62" s="34">
        <f t="shared" si="10"/>
        <v>0.40158301546748976</v>
      </c>
      <c r="AA62" s="34">
        <f t="shared" si="10"/>
        <v>0.38333716844038912</v>
      </c>
      <c r="AB62" s="34">
        <f t="shared" si="10"/>
        <v>0.36509132141328848</v>
      </c>
      <c r="AC62" s="34">
        <f t="shared" si="10"/>
        <v>0.34684547438618785</v>
      </c>
      <c r="AD62" s="34">
        <f t="shared" si="10"/>
        <v>0.32859962735908721</v>
      </c>
      <c r="AE62" s="34">
        <f t="shared" si="10"/>
        <v>0.31035378033198657</v>
      </c>
      <c r="AF62" s="34">
        <f t="shared" si="10"/>
        <v>0.29210793330488594</v>
      </c>
      <c r="AG62" s="34">
        <f t="shared" si="10"/>
        <v>0.2738620862777853</v>
      </c>
      <c r="AH62" s="34">
        <f t="shared" si="10"/>
        <v>0.25561623925068466</v>
      </c>
      <c r="AI62" s="34">
        <f t="shared" si="10"/>
        <v>0.23737039222358403</v>
      </c>
      <c r="AJ62" s="34">
        <f t="shared" si="10"/>
        <v>0.21912454519648339</v>
      </c>
      <c r="AK62" s="34">
        <f t="shared" si="10"/>
        <v>0.20087869816938275</v>
      </c>
      <c r="AL62" s="34">
        <f t="shared" si="10"/>
        <v>0.18263285114228212</v>
      </c>
      <c r="AM62" s="34">
        <f t="shared" si="10"/>
        <v>0.16438700411518148</v>
      </c>
      <c r="AN62" s="34">
        <f t="shared" si="10"/>
        <v>0.14614115708808084</v>
      </c>
      <c r="AO62" s="34">
        <f t="shared" si="10"/>
        <v>0.12789531006098021</v>
      </c>
      <c r="AP62" s="34">
        <f t="shared" si="10"/>
        <v>0.10964946303387957</v>
      </c>
      <c r="AQ62" s="34">
        <f t="shared" si="10"/>
        <v>9.1403616006778932E-2</v>
      </c>
      <c r="AR62" s="34">
        <f t="shared" si="10"/>
        <v>7.3157768979678295E-2</v>
      </c>
      <c r="AS62" s="34">
        <f t="shared" si="10"/>
        <v>5.4911921952577651E-2</v>
      </c>
      <c r="AT62" s="34">
        <f t="shared" si="10"/>
        <v>3.6666074925477007E-2</v>
      </c>
      <c r="AU62" s="34">
        <f t="shared" si="10"/>
        <v>1.8420227898376364E-2</v>
      </c>
      <c r="AV62" s="34">
        <f t="shared" si="10"/>
        <v>1.7438087127572E-4</v>
      </c>
      <c r="AW62" s="34">
        <f t="shared" si="10"/>
        <v>-1.8071466155824924E-2</v>
      </c>
      <c r="AX62" s="34">
        <f t="shared" si="10"/>
        <v>-3.6317313182925567E-2</v>
      </c>
      <c r="AY62" s="34">
        <f t="shared" si="10"/>
        <v>-2.7237984887194186E-2</v>
      </c>
      <c r="AZ62" s="34">
        <f t="shared" si="10"/>
        <v>-1.9455703490853002E-2</v>
      </c>
      <c r="BA62" s="34">
        <f t="shared" si="10"/>
        <v>-1.2970468993902015E-2</v>
      </c>
      <c r="BB62" s="34">
        <f t="shared" si="10"/>
        <v>-7.7822813963412249E-3</v>
      </c>
      <c r="BC62" s="34">
        <f t="shared" si="10"/>
        <v>-3.8911406981706319E-3</v>
      </c>
      <c r="BD62" s="34">
        <f t="shared" si="10"/>
        <v>-1.2970468993902368E-3</v>
      </c>
    </row>
    <row r="63" spans="1:56" ht="16.5" collapsed="1" x14ac:dyDescent="0.3">
      <c r="A63" s="140"/>
      <c r="B63" s="9" t="s">
        <v>8</v>
      </c>
      <c r="C63" s="11" t="s">
        <v>68</v>
      </c>
      <c r="D63" s="9" t="s">
        <v>40</v>
      </c>
      <c r="E63" s="34">
        <f>AVERAGE(E61:E62)*'Fixed data'!$C$3</f>
        <v>2.9695634282087702E-2</v>
      </c>
      <c r="F63" s="34">
        <f>AVERAGE(F61:F62)*'Fixed data'!$C$3</f>
        <v>5.7321799862216721E-2</v>
      </c>
      <c r="G63" s="34">
        <f>AVERAGE(G61:G62)*'Fixed data'!$C$3</f>
        <v>5.3214186140919599E-2</v>
      </c>
      <c r="H63" s="34">
        <f>AVERAGE(H61:H62)*'Fixed data'!$C$3</f>
        <v>4.916921978486305E-2</v>
      </c>
      <c r="I63" s="34">
        <f>AVERAGE(I61:I62)*'Fixed data'!$C$3</f>
        <v>4.5186900794047025E-2</v>
      </c>
      <c r="J63" s="34">
        <f>AVERAGE(J61:J62)*'Fixed data'!$C$3</f>
        <v>4.1267229168471559E-2</v>
      </c>
      <c r="K63" s="34">
        <f>AVERAGE(K61:K62)*'Fixed data'!$C$3</f>
        <v>3.7410204908136638E-2</v>
      </c>
      <c r="L63" s="34">
        <f>AVERAGE(L61:L62)*'Fixed data'!$C$3</f>
        <v>3.3615828013042255E-2</v>
      </c>
      <c r="M63" s="34">
        <f>AVERAGE(M61:M62)*'Fixed data'!$C$3</f>
        <v>3.1293664201100725E-2</v>
      </c>
      <c r="N63" s="34">
        <f>AVERAGE(N61:N62)*'Fixed data'!$C$3</f>
        <v>3.0412389789691768E-2</v>
      </c>
      <c r="O63" s="34">
        <f>AVERAGE(O61:O62)*'Fixed data'!$C$3</f>
        <v>2.9531115378282805E-2</v>
      </c>
      <c r="P63" s="34">
        <f>AVERAGE(P61:P62)*'Fixed data'!$C$3</f>
        <v>2.8649840966873848E-2</v>
      </c>
      <c r="Q63" s="34">
        <f>AVERAGE(Q61:Q62)*'Fixed data'!$C$3</f>
        <v>2.776856655546488E-2</v>
      </c>
      <c r="R63" s="34">
        <f>AVERAGE(R61:R62)*'Fixed data'!$C$3</f>
        <v>2.6887292144055927E-2</v>
      </c>
      <c r="S63" s="34">
        <f>AVERAGE(S61:S62)*'Fixed data'!$C$3</f>
        <v>2.600601773264696E-2</v>
      </c>
      <c r="T63" s="34">
        <f>AVERAGE(T61:T62)*'Fixed data'!$C$3</f>
        <v>2.5124743321238003E-2</v>
      </c>
      <c r="U63" s="34">
        <f>AVERAGE(U61:U62)*'Fixed data'!$C$3</f>
        <v>2.4243468909829039E-2</v>
      </c>
      <c r="V63" s="34">
        <f>AVERAGE(V61:V62)*'Fixed data'!$C$3</f>
        <v>2.3362194498420079E-2</v>
      </c>
      <c r="W63" s="34">
        <f>AVERAGE(W61:W62)*'Fixed data'!$C$3</f>
        <v>2.2480920087011119E-2</v>
      </c>
      <c r="X63" s="34">
        <f>AVERAGE(X61:X62)*'Fixed data'!$C$3</f>
        <v>2.1599645675602158E-2</v>
      </c>
      <c r="Y63" s="34">
        <f>AVERAGE(Y61:Y62)*'Fixed data'!$C$3</f>
        <v>2.0718371264193198E-2</v>
      </c>
      <c r="Z63" s="34">
        <f>AVERAGE(Z61:Z62)*'Fixed data'!$C$3</f>
        <v>1.9837096852784238E-2</v>
      </c>
      <c r="AA63" s="34">
        <f>AVERAGE(AA61:AA62)*'Fixed data'!$C$3</f>
        <v>1.8955822441375277E-2</v>
      </c>
      <c r="AB63" s="34">
        <f>AVERAGE(AB61:AB62)*'Fixed data'!$C$3</f>
        <v>1.8074548029966313E-2</v>
      </c>
      <c r="AC63" s="34">
        <f>AVERAGE(AC61:AC62)*'Fixed data'!$C$3</f>
        <v>1.7193273618557353E-2</v>
      </c>
      <c r="AD63" s="34">
        <f>AVERAGE(AD61:AD62)*'Fixed data'!$C$3</f>
        <v>1.6311999207148393E-2</v>
      </c>
      <c r="AE63" s="34">
        <f>AVERAGE(AE61:AE62)*'Fixed data'!$C$3</f>
        <v>1.5430724795739433E-2</v>
      </c>
      <c r="AF63" s="34">
        <f>AVERAGE(AF61:AF62)*'Fixed data'!$C$3</f>
        <v>1.4549450384330472E-2</v>
      </c>
      <c r="AG63" s="34">
        <f>AVERAGE(AG61:AG62)*'Fixed data'!$C$3</f>
        <v>1.3668175972921512E-2</v>
      </c>
      <c r="AH63" s="34">
        <f>AVERAGE(AH61:AH62)*'Fixed data'!$C$3</f>
        <v>1.278690156151255E-2</v>
      </c>
      <c r="AI63" s="34">
        <f>AVERAGE(AI61:AI62)*'Fixed data'!$C$3</f>
        <v>1.190562715010359E-2</v>
      </c>
      <c r="AJ63" s="34">
        <f>AVERAGE(AJ61:AJ62)*'Fixed data'!$C$3</f>
        <v>1.1024352738694629E-2</v>
      </c>
      <c r="AK63" s="34">
        <f>AVERAGE(AK61:AK62)*'Fixed data'!$C$3</f>
        <v>1.0143078327285667E-2</v>
      </c>
      <c r="AL63" s="34">
        <f>AVERAGE(AL61:AL62)*'Fixed data'!$C$3</f>
        <v>9.2618039158767068E-3</v>
      </c>
      <c r="AM63" s="34">
        <f>AVERAGE(AM61:AM62)*'Fixed data'!$C$3</f>
        <v>8.3805295044677465E-3</v>
      </c>
      <c r="AN63" s="34">
        <f>AVERAGE(AN61:AN62)*'Fixed data'!$C$3</f>
        <v>7.4992550930587853E-3</v>
      </c>
      <c r="AO63" s="34">
        <f>AVERAGE(AO61:AO62)*'Fixed data'!$C$3</f>
        <v>6.617980681649825E-3</v>
      </c>
      <c r="AP63" s="34">
        <f>AVERAGE(AP61:AP62)*'Fixed data'!$C$3</f>
        <v>5.7367062702408638E-3</v>
      </c>
      <c r="AQ63" s="34">
        <f>AVERAGE(AQ61:AQ62)*'Fixed data'!$C$3</f>
        <v>4.8554318588319026E-3</v>
      </c>
      <c r="AR63" s="34">
        <f>AVERAGE(AR61:AR62)*'Fixed data'!$C$3</f>
        <v>3.9741574474229423E-3</v>
      </c>
      <c r="AS63" s="34">
        <f>AVERAGE(AS61:AS62)*'Fixed data'!$C$3</f>
        <v>3.0928830360139816E-3</v>
      </c>
      <c r="AT63" s="34">
        <f>AVERAGE(AT61:AT62)*'Fixed data'!$C$3</f>
        <v>2.2116086246050199E-3</v>
      </c>
      <c r="AU63" s="34">
        <f>AVERAGE(AU61:AU62)*'Fixed data'!$C$3</f>
        <v>1.330334213196059E-3</v>
      </c>
      <c r="AV63" s="34">
        <f>AVERAGE(AV61:AV62)*'Fixed data'!$C$3</f>
        <v>4.4905980178709784E-4</v>
      </c>
      <c r="AW63" s="34">
        <f>AVERAGE(AW61:AW62)*'Fixed data'!$C$3</f>
        <v>-4.3221460962186329E-4</v>
      </c>
      <c r="AX63" s="34">
        <f>AVERAGE(AX61:AX62)*'Fixed data'!$C$3</f>
        <v>-1.3134890210308244E-3</v>
      </c>
      <c r="AY63" s="34">
        <f>AVERAGE(AY61:AY62)*'Fixed data'!$C$3</f>
        <v>-1.5348604483933922E-3</v>
      </c>
      <c r="AZ63" s="34">
        <f>AVERAGE(AZ61:AZ62)*'Fixed data'!$C$3</f>
        <v>-1.1276525743298396E-3</v>
      </c>
      <c r="BA63" s="34">
        <f>AVERAGE(BA61:BA62)*'Fixed data'!$C$3</f>
        <v>-7.8309206550683367E-4</v>
      </c>
      <c r="BB63" s="34">
        <f>AVERAGE(BB61:BB62)*'Fixed data'!$C$3</f>
        <v>-5.0117892192437432E-4</v>
      </c>
      <c r="BC63" s="34">
        <f>AVERAGE(BC61:BC62)*'Fixed data'!$C$3</f>
        <v>-2.8191314358246136E-4</v>
      </c>
      <c r="BD63" s="34">
        <f>AVERAGE(BD61:BD62)*'Fixed data'!$C$3</f>
        <v>-1.2529473048109499E-4</v>
      </c>
    </row>
    <row r="64" spans="1:56" ht="15.75" thickBot="1" x14ac:dyDescent="0.35">
      <c r="A64" s="139"/>
      <c r="B64" s="12" t="s">
        <v>95</v>
      </c>
      <c r="C64" s="12" t="s">
        <v>45</v>
      </c>
      <c r="D64" s="12" t="s">
        <v>40</v>
      </c>
      <c r="E64" s="53">
        <f t="shared" ref="E64:BD64" si="11">E29+E60+E63</f>
        <v>0.33710385666394788</v>
      </c>
      <c r="F64" s="53">
        <f t="shared" si="11"/>
        <v>7.0055197566909033E-2</v>
      </c>
      <c r="G64" s="53">
        <f t="shared" si="11"/>
        <v>6.4650536946221707E-2</v>
      </c>
      <c r="H64" s="53">
        <f t="shared" si="11"/>
        <v>5.930852369077496E-2</v>
      </c>
      <c r="I64" s="53">
        <f t="shared" si="11"/>
        <v>5.4029157800568738E-2</v>
      </c>
      <c r="J64" s="53">
        <f t="shared" si="11"/>
        <v>4.8812439275603074E-2</v>
      </c>
      <c r="K64" s="53">
        <f t="shared" si="11"/>
        <v>4.3658368115877956E-2</v>
      </c>
      <c r="L64" s="53">
        <f t="shared" si="11"/>
        <v>3.8566944321393376E-2</v>
      </c>
      <c r="M64" s="53">
        <f t="shared" si="11"/>
        <v>4.9539511228201369E-2</v>
      </c>
      <c r="N64" s="53">
        <f t="shared" si="11"/>
        <v>4.8658236816792412E-2</v>
      </c>
      <c r="O64" s="53">
        <f t="shared" si="11"/>
        <v>4.7776962405383448E-2</v>
      </c>
      <c r="P64" s="53">
        <f t="shared" si="11"/>
        <v>4.6895687993974491E-2</v>
      </c>
      <c r="Q64" s="53">
        <f t="shared" si="11"/>
        <v>4.6014413582565528E-2</v>
      </c>
      <c r="R64" s="53">
        <f t="shared" si="11"/>
        <v>4.5133139171156571E-2</v>
      </c>
      <c r="S64" s="53">
        <f t="shared" si="11"/>
        <v>4.42518647597476E-2</v>
      </c>
      <c r="T64" s="53">
        <f t="shared" si="11"/>
        <v>4.337059034833865E-2</v>
      </c>
      <c r="U64" s="53">
        <f t="shared" si="11"/>
        <v>4.2489315936929686E-2</v>
      </c>
      <c r="V64" s="53">
        <f t="shared" si="11"/>
        <v>4.1608041525520723E-2</v>
      </c>
      <c r="W64" s="53">
        <f t="shared" si="11"/>
        <v>4.0726767114111759E-2</v>
      </c>
      <c r="X64" s="53">
        <f t="shared" si="11"/>
        <v>3.9845492702702802E-2</v>
      </c>
      <c r="Y64" s="53">
        <f t="shared" si="11"/>
        <v>3.8964218291293845E-2</v>
      </c>
      <c r="Z64" s="53">
        <f t="shared" si="11"/>
        <v>3.8082943879884881E-2</v>
      </c>
      <c r="AA64" s="53">
        <f t="shared" si="11"/>
        <v>3.7201669468475917E-2</v>
      </c>
      <c r="AB64" s="53">
        <f t="shared" si="11"/>
        <v>3.6320395057066954E-2</v>
      </c>
      <c r="AC64" s="53">
        <f t="shared" si="11"/>
        <v>3.5439120645657997E-2</v>
      </c>
      <c r="AD64" s="53">
        <f t="shared" si="11"/>
        <v>3.455784623424904E-2</v>
      </c>
      <c r="AE64" s="53">
        <f t="shared" si="11"/>
        <v>3.3676571822840076E-2</v>
      </c>
      <c r="AF64" s="53">
        <f t="shared" si="11"/>
        <v>3.2795297411431112E-2</v>
      </c>
      <c r="AG64" s="53">
        <f t="shared" si="11"/>
        <v>3.1914023000022156E-2</v>
      </c>
      <c r="AH64" s="53">
        <f t="shared" si="11"/>
        <v>3.1032748588613192E-2</v>
      </c>
      <c r="AI64" s="53">
        <f t="shared" si="11"/>
        <v>3.0151474177204235E-2</v>
      </c>
      <c r="AJ64" s="53">
        <f t="shared" si="11"/>
        <v>2.9270199765795271E-2</v>
      </c>
      <c r="AK64" s="53">
        <f t="shared" si="11"/>
        <v>2.8388925354386311E-2</v>
      </c>
      <c r="AL64" s="53">
        <f t="shared" si="11"/>
        <v>2.7507650942977351E-2</v>
      </c>
      <c r="AM64" s="53">
        <f t="shared" si="11"/>
        <v>2.662637653156839E-2</v>
      </c>
      <c r="AN64" s="53">
        <f t="shared" si="11"/>
        <v>2.574510212015943E-2</v>
      </c>
      <c r="AO64" s="53">
        <f t="shared" si="11"/>
        <v>2.486382770875047E-2</v>
      </c>
      <c r="AP64" s="53">
        <f t="shared" si="11"/>
        <v>2.3982553297341509E-2</v>
      </c>
      <c r="AQ64" s="53">
        <f t="shared" si="11"/>
        <v>2.3101278885932545E-2</v>
      </c>
      <c r="AR64" s="53">
        <f t="shared" si="11"/>
        <v>2.2220004474523585E-2</v>
      </c>
      <c r="AS64" s="53">
        <f t="shared" si="11"/>
        <v>2.1338730063114625E-2</v>
      </c>
      <c r="AT64" s="53">
        <f t="shared" si="11"/>
        <v>2.0457455651705665E-2</v>
      </c>
      <c r="AU64" s="53">
        <f t="shared" si="11"/>
        <v>1.9576181240296704E-2</v>
      </c>
      <c r="AV64" s="53">
        <f t="shared" si="11"/>
        <v>1.869490682888774E-2</v>
      </c>
      <c r="AW64" s="53">
        <f t="shared" si="11"/>
        <v>1.781363241747878E-2</v>
      </c>
      <c r="AX64" s="53">
        <f t="shared" si="11"/>
        <v>1.693235800606982E-2</v>
      </c>
      <c r="AY64" s="53">
        <f t="shared" si="11"/>
        <v>-1.0614188744124776E-2</v>
      </c>
      <c r="AZ64" s="53">
        <f t="shared" si="11"/>
        <v>-8.9099339706710246E-3</v>
      </c>
      <c r="BA64" s="53">
        <f t="shared" si="11"/>
        <v>-7.2683265624578211E-3</v>
      </c>
      <c r="BB64" s="53">
        <f t="shared" si="11"/>
        <v>-5.6893665194851645E-3</v>
      </c>
      <c r="BC64" s="53">
        <f t="shared" si="11"/>
        <v>-4.1730538417530539E-3</v>
      </c>
      <c r="BD64" s="53">
        <f t="shared" si="11"/>
        <v>-2.7193885292614902E-3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0.33710385666394788</v>
      </c>
      <c r="F77" s="54">
        <f>IF('Fixed data'!$G$19=FALSE,F64+F76,F64)</f>
        <v>7.0055197566909033E-2</v>
      </c>
      <c r="G77" s="54">
        <f>IF('Fixed data'!$G$19=FALSE,G64+G76,G64)</f>
        <v>6.4650536946221707E-2</v>
      </c>
      <c r="H77" s="54">
        <f>IF('Fixed data'!$G$19=FALSE,H64+H76,H64)</f>
        <v>5.930852369077496E-2</v>
      </c>
      <c r="I77" s="54">
        <f>IF('Fixed data'!$G$19=FALSE,I64+I76,I64)</f>
        <v>5.4029157800568738E-2</v>
      </c>
      <c r="J77" s="54">
        <f>IF('Fixed data'!$G$19=FALSE,J64+J76,J64)</f>
        <v>4.8812439275603074E-2</v>
      </c>
      <c r="K77" s="54">
        <f>IF('Fixed data'!$G$19=FALSE,K64+K76,K64)</f>
        <v>4.3658368115877956E-2</v>
      </c>
      <c r="L77" s="54">
        <f>IF('Fixed data'!$G$19=FALSE,L64+L76,L64)</f>
        <v>3.8566944321393376E-2</v>
      </c>
      <c r="M77" s="54">
        <f>IF('Fixed data'!$G$19=FALSE,M64+M76,M64)</f>
        <v>4.9539511228201369E-2</v>
      </c>
      <c r="N77" s="54">
        <f>IF('Fixed data'!$G$19=FALSE,N64+N76,N64)</f>
        <v>4.8658236816792412E-2</v>
      </c>
      <c r="O77" s="54">
        <f>IF('Fixed data'!$G$19=FALSE,O64+O76,O64)</f>
        <v>4.7776962405383448E-2</v>
      </c>
      <c r="P77" s="54">
        <f>IF('Fixed data'!$G$19=FALSE,P64+P76,P64)</f>
        <v>4.6895687993974491E-2</v>
      </c>
      <c r="Q77" s="54">
        <f>IF('Fixed data'!$G$19=FALSE,Q64+Q76,Q64)</f>
        <v>4.6014413582565528E-2</v>
      </c>
      <c r="R77" s="54">
        <f>IF('Fixed data'!$G$19=FALSE,R64+R76,R64)</f>
        <v>4.5133139171156571E-2</v>
      </c>
      <c r="S77" s="54">
        <f>IF('Fixed data'!$G$19=FALSE,S64+S76,S64)</f>
        <v>4.42518647597476E-2</v>
      </c>
      <c r="T77" s="54">
        <f>IF('Fixed data'!$G$19=FALSE,T64+T76,T64)</f>
        <v>4.337059034833865E-2</v>
      </c>
      <c r="U77" s="54">
        <f>IF('Fixed data'!$G$19=FALSE,U64+U76,U64)</f>
        <v>4.2489315936929686E-2</v>
      </c>
      <c r="V77" s="54">
        <f>IF('Fixed data'!$G$19=FALSE,V64+V76,V64)</f>
        <v>4.1608041525520723E-2</v>
      </c>
      <c r="W77" s="54">
        <f>IF('Fixed data'!$G$19=FALSE,W64+W76,W64)</f>
        <v>4.0726767114111759E-2</v>
      </c>
      <c r="X77" s="54">
        <f>IF('Fixed data'!$G$19=FALSE,X64+X76,X64)</f>
        <v>3.9845492702702802E-2</v>
      </c>
      <c r="Y77" s="54">
        <f>IF('Fixed data'!$G$19=FALSE,Y64+Y76,Y64)</f>
        <v>3.8964218291293845E-2</v>
      </c>
      <c r="Z77" s="54">
        <f>IF('Fixed data'!$G$19=FALSE,Z64+Z76,Z64)</f>
        <v>3.8082943879884881E-2</v>
      </c>
      <c r="AA77" s="54">
        <f>IF('Fixed data'!$G$19=FALSE,AA64+AA76,AA64)</f>
        <v>3.7201669468475917E-2</v>
      </c>
      <c r="AB77" s="54">
        <f>IF('Fixed data'!$G$19=FALSE,AB64+AB76,AB64)</f>
        <v>3.6320395057066954E-2</v>
      </c>
      <c r="AC77" s="54">
        <f>IF('Fixed data'!$G$19=FALSE,AC64+AC76,AC64)</f>
        <v>3.5439120645657997E-2</v>
      </c>
      <c r="AD77" s="54">
        <f>IF('Fixed data'!$G$19=FALSE,AD64+AD76,AD64)</f>
        <v>3.455784623424904E-2</v>
      </c>
      <c r="AE77" s="54">
        <f>IF('Fixed data'!$G$19=FALSE,AE64+AE76,AE64)</f>
        <v>3.3676571822840076E-2</v>
      </c>
      <c r="AF77" s="54">
        <f>IF('Fixed data'!$G$19=FALSE,AF64+AF76,AF64)</f>
        <v>3.2795297411431112E-2</v>
      </c>
      <c r="AG77" s="54">
        <f>IF('Fixed data'!$G$19=FALSE,AG64+AG76,AG64)</f>
        <v>3.1914023000022156E-2</v>
      </c>
      <c r="AH77" s="54">
        <f>IF('Fixed data'!$G$19=FALSE,AH64+AH76,AH64)</f>
        <v>3.1032748588613192E-2</v>
      </c>
      <c r="AI77" s="54">
        <f>IF('Fixed data'!$G$19=FALSE,AI64+AI76,AI64)</f>
        <v>3.0151474177204235E-2</v>
      </c>
      <c r="AJ77" s="54">
        <f>IF('Fixed data'!$G$19=FALSE,AJ64+AJ76,AJ64)</f>
        <v>2.9270199765795271E-2</v>
      </c>
      <c r="AK77" s="54">
        <f>IF('Fixed data'!$G$19=FALSE,AK64+AK76,AK64)</f>
        <v>2.8388925354386311E-2</v>
      </c>
      <c r="AL77" s="54">
        <f>IF('Fixed data'!$G$19=FALSE,AL64+AL76,AL64)</f>
        <v>2.7507650942977351E-2</v>
      </c>
      <c r="AM77" s="54">
        <f>IF('Fixed data'!$G$19=FALSE,AM64+AM76,AM64)</f>
        <v>2.662637653156839E-2</v>
      </c>
      <c r="AN77" s="54">
        <f>IF('Fixed data'!$G$19=FALSE,AN64+AN76,AN64)</f>
        <v>2.574510212015943E-2</v>
      </c>
      <c r="AO77" s="54">
        <f>IF('Fixed data'!$G$19=FALSE,AO64+AO76,AO64)</f>
        <v>2.486382770875047E-2</v>
      </c>
      <c r="AP77" s="54">
        <f>IF('Fixed data'!$G$19=FALSE,AP64+AP76,AP64)</f>
        <v>2.3982553297341509E-2</v>
      </c>
      <c r="AQ77" s="54">
        <f>IF('Fixed data'!$G$19=FALSE,AQ64+AQ76,AQ64)</f>
        <v>2.3101278885932545E-2</v>
      </c>
      <c r="AR77" s="54">
        <f>IF('Fixed data'!$G$19=FALSE,AR64+AR76,AR64)</f>
        <v>2.2220004474523585E-2</v>
      </c>
      <c r="AS77" s="54">
        <f>IF('Fixed data'!$G$19=FALSE,AS64+AS76,AS64)</f>
        <v>2.1338730063114625E-2</v>
      </c>
      <c r="AT77" s="54">
        <f>IF('Fixed data'!$G$19=FALSE,AT64+AT76,AT64)</f>
        <v>2.0457455651705665E-2</v>
      </c>
      <c r="AU77" s="54">
        <f>IF('Fixed data'!$G$19=FALSE,AU64+AU76,AU64)</f>
        <v>1.9576181240296704E-2</v>
      </c>
      <c r="AV77" s="54">
        <f>IF('Fixed data'!$G$19=FALSE,AV64+AV76,AV64)</f>
        <v>1.869490682888774E-2</v>
      </c>
      <c r="AW77" s="54">
        <f>IF('Fixed data'!$G$19=FALSE,AW64+AW76,AW64)</f>
        <v>1.781363241747878E-2</v>
      </c>
      <c r="AX77" s="54">
        <f>IF('Fixed data'!$G$19=FALSE,AX64+AX76,AX64)</f>
        <v>1.693235800606982E-2</v>
      </c>
      <c r="AY77" s="54">
        <f>IF('Fixed data'!$G$19=FALSE,AY64+AY76,AY64)</f>
        <v>-1.0614188744124776E-2</v>
      </c>
      <c r="AZ77" s="54">
        <f>IF('Fixed data'!$G$19=FALSE,AZ64+AZ76,AZ64)</f>
        <v>-8.9099339706710246E-3</v>
      </c>
      <c r="BA77" s="54">
        <f>IF('Fixed data'!$G$19=FALSE,BA64+BA76,BA64)</f>
        <v>-7.2683265624578211E-3</v>
      </c>
      <c r="BB77" s="54">
        <f>IF('Fixed data'!$G$19=FALSE,BB64+BB76,BB64)</f>
        <v>-5.6893665194851645E-3</v>
      </c>
      <c r="BC77" s="54">
        <f>IF('Fixed data'!$G$19=FALSE,BC64+BC76,BC64)</f>
        <v>-4.1730538417530539E-3</v>
      </c>
      <c r="BD77" s="54">
        <f>IF('Fixed data'!$G$19=FALSE,BD64+BD76,BD64)</f>
        <v>-2.7193885292614902E-3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0.32570420933714772</v>
      </c>
      <c r="F80" s="55">
        <f t="shared" ref="F80:BD80" si="13">F77*F78</f>
        <v>6.5397276544991986E-2</v>
      </c>
      <c r="G80" s="55">
        <f t="shared" si="13"/>
        <v>5.8311080216165649E-2</v>
      </c>
      <c r="H80" s="55">
        <f t="shared" si="13"/>
        <v>5.1683952006602488E-2</v>
      </c>
      <c r="I80" s="55">
        <f t="shared" si="13"/>
        <v>4.5491101096043797E-2</v>
      </c>
      <c r="J80" s="55">
        <f t="shared" si="13"/>
        <v>3.9708950800936157E-2</v>
      </c>
      <c r="K80" s="55">
        <f t="shared" si="13"/>
        <v>3.4315082697286732E-2</v>
      </c>
      <c r="L80" s="55">
        <f t="shared" si="13"/>
        <v>2.928818320561483E-2</v>
      </c>
      <c r="M80" s="55">
        <f t="shared" si="13"/>
        <v>3.6348673735266498E-2</v>
      </c>
      <c r="N80" s="55">
        <f t="shared" si="13"/>
        <v>3.4494739521369638E-2</v>
      </c>
      <c r="O80" s="55">
        <f t="shared" si="13"/>
        <v>3.2724625614570839E-2</v>
      </c>
      <c r="P80" s="55">
        <f t="shared" si="13"/>
        <v>3.1034783076190346E-2</v>
      </c>
      <c r="Q80" s="55">
        <f t="shared" si="13"/>
        <v>2.9421807139623495E-2</v>
      </c>
      <c r="R80" s="55">
        <f t="shared" si="13"/>
        <v>2.7882431517963345E-2</v>
      </c>
      <c r="S80" s="55">
        <f t="shared" si="13"/>
        <v>2.6413522931746952E-2</v>
      </c>
      <c r="T80" s="55">
        <f t="shared" si="13"/>
        <v>2.5012075848447203E-2</v>
      </c>
      <c r="U80" s="55">
        <f t="shared" si="13"/>
        <v>2.3675207425647039E-2</v>
      </c>
      <c r="V80" s="55">
        <f t="shared" si="13"/>
        <v>2.2400152650136215E-2</v>
      </c>
      <c r="W80" s="55">
        <f t="shared" si="13"/>
        <v>2.1184259665462373E-2</v>
      </c>
      <c r="X80" s="55">
        <f t="shared" si="13"/>
        <v>2.0024985280749513E-2</v>
      </c>
      <c r="Y80" s="55">
        <f t="shared" si="13"/>
        <v>1.8919890653867413E-2</v>
      </c>
      <c r="Z80" s="55">
        <f t="shared" si="13"/>
        <v>1.7866637142295996E-2</v>
      </c>
      <c r="AA80" s="55">
        <f t="shared" si="13"/>
        <v>1.6862982315279513E-2</v>
      </c>
      <c r="AB80" s="55">
        <f t="shared" si="13"/>
        <v>1.5906776121106771E-2</v>
      </c>
      <c r="AC80" s="55">
        <f t="shared" si="13"/>
        <v>1.4995957203586084E-2</v>
      </c>
      <c r="AD80" s="55">
        <f t="shared" si="13"/>
        <v>1.4128549362007442E-2</v>
      </c>
      <c r="AE80" s="55">
        <f t="shared" si="13"/>
        <v>1.3302658149099693E-2</v>
      </c>
      <c r="AF80" s="55">
        <f t="shared" si="13"/>
        <v>1.2516467601697983E-2</v>
      </c>
      <c r="AG80" s="55">
        <f t="shared" si="13"/>
        <v>1.1768237099036278E-2</v>
      </c>
      <c r="AH80" s="55">
        <f t="shared" si="13"/>
        <v>1.1056298343771949E-2</v>
      </c>
      <c r="AI80" s="55">
        <f t="shared" si="13"/>
        <v>1.2060202078537783E-2</v>
      </c>
      <c r="AJ80" s="55">
        <f t="shared" si="13"/>
        <v>1.1366702565645443E-2</v>
      </c>
      <c r="AK80" s="55">
        <f t="shared" si="13"/>
        <v>1.0703369975202026E-2</v>
      </c>
      <c r="AL80" s="55">
        <f t="shared" si="13"/>
        <v>1.0069035331577655E-2</v>
      </c>
      <c r="AM80" s="55">
        <f t="shared" si="13"/>
        <v>9.462572163114278E-3</v>
      </c>
      <c r="AN80" s="55">
        <f t="shared" si="13"/>
        <v>8.882895017850655E-3</v>
      </c>
      <c r="AO80" s="55">
        <f t="shared" si="13"/>
        <v>8.328958029652252E-3</v>
      </c>
      <c r="AP80" s="55">
        <f t="shared" si="13"/>
        <v>7.7997535330690754E-3</v>
      </c>
      <c r="AQ80" s="55">
        <f t="shared" si="13"/>
        <v>7.294310725299312E-3</v>
      </c>
      <c r="AR80" s="55">
        <f t="shared" si="13"/>
        <v>6.8116943736898023E-3</v>
      </c>
      <c r="AS80" s="55">
        <f t="shared" si="13"/>
        <v>6.3510035672558014E-3</v>
      </c>
      <c r="AT80" s="55">
        <f t="shared" si="13"/>
        <v>5.911370510752331E-3</v>
      </c>
      <c r="AU80" s="55">
        <f t="shared" si="13"/>
        <v>5.4919593598774631E-3</v>
      </c>
      <c r="AV80" s="55">
        <f t="shared" si="13"/>
        <v>5.0919650962345589E-3</v>
      </c>
      <c r="AW80" s="55">
        <f t="shared" si="13"/>
        <v>4.7106124407255423E-3</v>
      </c>
      <c r="AX80" s="55">
        <f t="shared" si="13"/>
        <v>4.3471548040909212E-3</v>
      </c>
      <c r="AY80" s="55">
        <f t="shared" si="13"/>
        <v>-2.6456795775977576E-3</v>
      </c>
      <c r="AZ80" s="55">
        <f t="shared" si="13"/>
        <v>-2.1561933374367047E-3</v>
      </c>
      <c r="BA80" s="55">
        <f t="shared" si="13"/>
        <v>-1.7076954495341711E-3</v>
      </c>
      <c r="BB80" s="55">
        <f t="shared" si="13"/>
        <v>-1.2977847826133573E-3</v>
      </c>
      <c r="BC80" s="55">
        <f t="shared" si="13"/>
        <v>-9.24177791890974E-4</v>
      </c>
      <c r="BD80" s="55">
        <f t="shared" si="13"/>
        <v>-5.8470334265585118E-4</v>
      </c>
    </row>
    <row r="81" spans="1:56" x14ac:dyDescent="0.3">
      <c r="B81" s="15" t="s">
        <v>18</v>
      </c>
      <c r="C81" s="15"/>
      <c r="D81" s="14" t="s">
        <v>40</v>
      </c>
      <c r="E81" s="56">
        <f>+E80</f>
        <v>0.32570420933714772</v>
      </c>
      <c r="F81" s="56">
        <f t="shared" ref="F81:BD81" si="14">+E81+F80</f>
        <v>0.39110148588213972</v>
      </c>
      <c r="G81" s="56">
        <f t="shared" si="14"/>
        <v>0.44941256609830538</v>
      </c>
      <c r="H81" s="56">
        <f t="shared" si="14"/>
        <v>0.50109651810490785</v>
      </c>
      <c r="I81" s="56">
        <f t="shared" si="14"/>
        <v>0.54658761920095167</v>
      </c>
      <c r="J81" s="56">
        <f t="shared" si="14"/>
        <v>0.58629657000188784</v>
      </c>
      <c r="K81" s="56">
        <f t="shared" si="14"/>
        <v>0.62061165269917462</v>
      </c>
      <c r="L81" s="56">
        <f t="shared" si="14"/>
        <v>0.6498998359047895</v>
      </c>
      <c r="M81" s="56">
        <f t="shared" si="14"/>
        <v>0.68624850964005601</v>
      </c>
      <c r="N81" s="56">
        <f t="shared" si="14"/>
        <v>0.72074324916142563</v>
      </c>
      <c r="O81" s="56">
        <f t="shared" si="14"/>
        <v>0.75346787477599642</v>
      </c>
      <c r="P81" s="56">
        <f t="shared" si="14"/>
        <v>0.78450265785218676</v>
      </c>
      <c r="Q81" s="56">
        <f t="shared" si="14"/>
        <v>0.81392446499181026</v>
      </c>
      <c r="R81" s="56">
        <f t="shared" si="14"/>
        <v>0.84180689650977358</v>
      </c>
      <c r="S81" s="56">
        <f t="shared" si="14"/>
        <v>0.86822041944152051</v>
      </c>
      <c r="T81" s="56">
        <f t="shared" si="14"/>
        <v>0.89323249528996773</v>
      </c>
      <c r="U81" s="56">
        <f t="shared" si="14"/>
        <v>0.91690770271561473</v>
      </c>
      <c r="V81" s="56">
        <f t="shared" si="14"/>
        <v>0.9393078553657509</v>
      </c>
      <c r="W81" s="56">
        <f t="shared" si="14"/>
        <v>0.96049211503121323</v>
      </c>
      <c r="X81" s="56">
        <f t="shared" si="14"/>
        <v>0.98051710031196271</v>
      </c>
      <c r="Y81" s="56">
        <f t="shared" si="14"/>
        <v>0.99943699096583016</v>
      </c>
      <c r="Z81" s="56">
        <f t="shared" si="14"/>
        <v>1.0173036281081262</v>
      </c>
      <c r="AA81" s="56">
        <f t="shared" si="14"/>
        <v>1.0341666104234057</v>
      </c>
      <c r="AB81" s="56">
        <f t="shared" si="14"/>
        <v>1.0500733865445124</v>
      </c>
      <c r="AC81" s="56">
        <f t="shared" si="14"/>
        <v>1.0650693437480985</v>
      </c>
      <c r="AD81" s="56">
        <f t="shared" si="14"/>
        <v>1.0791978931101058</v>
      </c>
      <c r="AE81" s="56">
        <f t="shared" si="14"/>
        <v>1.0925005512592054</v>
      </c>
      <c r="AF81" s="56">
        <f t="shared" si="14"/>
        <v>1.1050170188609034</v>
      </c>
      <c r="AG81" s="56">
        <f t="shared" si="14"/>
        <v>1.1167852559599396</v>
      </c>
      <c r="AH81" s="56">
        <f t="shared" si="14"/>
        <v>1.1278415543037115</v>
      </c>
      <c r="AI81" s="56">
        <f t="shared" si="14"/>
        <v>1.1399017563822493</v>
      </c>
      <c r="AJ81" s="56">
        <f t="shared" si="14"/>
        <v>1.1512684589478948</v>
      </c>
      <c r="AK81" s="56">
        <f t="shared" si="14"/>
        <v>1.1619718289230967</v>
      </c>
      <c r="AL81" s="56">
        <f t="shared" si="14"/>
        <v>1.1720408642546742</v>
      </c>
      <c r="AM81" s="56">
        <f t="shared" si="14"/>
        <v>1.1815034364177885</v>
      </c>
      <c r="AN81" s="56">
        <f t="shared" si="14"/>
        <v>1.1903863314356391</v>
      </c>
      <c r="AO81" s="56">
        <f t="shared" si="14"/>
        <v>1.1987152894652913</v>
      </c>
      <c r="AP81" s="56">
        <f t="shared" si="14"/>
        <v>1.2065150429983604</v>
      </c>
      <c r="AQ81" s="56">
        <f t="shared" si="14"/>
        <v>1.2138093537236598</v>
      </c>
      <c r="AR81" s="56">
        <f t="shared" si="14"/>
        <v>1.2206210480973496</v>
      </c>
      <c r="AS81" s="56">
        <f t="shared" si="14"/>
        <v>1.2269720516646054</v>
      </c>
      <c r="AT81" s="56">
        <f t="shared" si="14"/>
        <v>1.2328834221753577</v>
      </c>
      <c r="AU81" s="56">
        <f t="shared" si="14"/>
        <v>1.2383753815352352</v>
      </c>
      <c r="AV81" s="56">
        <f t="shared" si="14"/>
        <v>1.2434673466314698</v>
      </c>
      <c r="AW81" s="56">
        <f t="shared" si="14"/>
        <v>1.2481779590721953</v>
      </c>
      <c r="AX81" s="56">
        <f t="shared" si="14"/>
        <v>1.2525251138762863</v>
      </c>
      <c r="AY81" s="56">
        <f t="shared" si="14"/>
        <v>1.2498794342986885</v>
      </c>
      <c r="AZ81" s="56">
        <f t="shared" si="14"/>
        <v>1.2477232409612518</v>
      </c>
      <c r="BA81" s="56">
        <f t="shared" si="14"/>
        <v>1.2460155455117177</v>
      </c>
      <c r="BB81" s="56">
        <f t="shared" si="14"/>
        <v>1.2447177607291042</v>
      </c>
      <c r="BC81" s="56">
        <f t="shared" si="14"/>
        <v>1.2437935829372133</v>
      </c>
      <c r="BD81" s="56">
        <f t="shared" si="14"/>
        <v>1.2432088795945575</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G27" sqref="G2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0.9702552112916194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1.1489277868723813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1.2645474550719205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1.3759549082147089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-0.49370000000000003</v>
      </c>
      <c r="F13" s="62">
        <f>E13</f>
        <v>-0.49370000000000003</v>
      </c>
      <c r="G13" s="62">
        <f t="shared" ref="G13:L13" si="0">F13</f>
        <v>-0.49370000000000003</v>
      </c>
      <c r="H13" s="62">
        <f t="shared" si="0"/>
        <v>-0.49370000000000003</v>
      </c>
      <c r="I13" s="62">
        <f t="shared" si="0"/>
        <v>-0.49370000000000003</v>
      </c>
      <c r="J13" s="62">
        <f t="shared" si="0"/>
        <v>-0.49370000000000003</v>
      </c>
      <c r="K13" s="62">
        <f t="shared" si="0"/>
        <v>-0.49370000000000003</v>
      </c>
      <c r="L13" s="62">
        <f t="shared" si="0"/>
        <v>-0.49370000000000003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-0.49370000000000003</v>
      </c>
      <c r="F18" s="59">
        <f t="shared" ref="F18:AW18" si="1">SUM(F13:F17)</f>
        <v>-0.49370000000000003</v>
      </c>
      <c r="G18" s="59">
        <f t="shared" si="1"/>
        <v>-0.49370000000000003</v>
      </c>
      <c r="H18" s="59">
        <f t="shared" si="1"/>
        <v>-0.49370000000000003</v>
      </c>
      <c r="I18" s="59">
        <f t="shared" si="1"/>
        <v>-0.49370000000000003</v>
      </c>
      <c r="J18" s="59">
        <f t="shared" si="1"/>
        <v>-0.49370000000000003</v>
      </c>
      <c r="K18" s="59">
        <f t="shared" si="1"/>
        <v>-0.49370000000000003</v>
      </c>
      <c r="L18" s="59">
        <f t="shared" si="1"/>
        <v>-0.49370000000000003</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0.4366527984230596</v>
      </c>
      <c r="F19" s="33">
        <f>E19</f>
        <v>0.4366527984230596</v>
      </c>
      <c r="G19" s="33">
        <f t="shared" ref="G19:L19" si="2">F19</f>
        <v>0.4366527984230596</v>
      </c>
      <c r="H19" s="33">
        <f t="shared" si="2"/>
        <v>0.4366527984230596</v>
      </c>
      <c r="I19" s="33">
        <f t="shared" si="2"/>
        <v>0.4366527984230596</v>
      </c>
      <c r="J19" s="33">
        <f t="shared" si="2"/>
        <v>0.4366527984230596</v>
      </c>
      <c r="K19" s="33">
        <f t="shared" si="2"/>
        <v>0.4366527984230596</v>
      </c>
      <c r="L19" s="33">
        <f t="shared" si="2"/>
        <v>0.4366527984230596</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196</v>
      </c>
      <c r="C20" s="60"/>
      <c r="D20" s="61" t="s">
        <v>40</v>
      </c>
      <c r="E20" s="33">
        <f>-'Baseline scenario'!E8</f>
        <v>1.61</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2.0466527984230596</v>
      </c>
      <c r="F25" s="67">
        <f t="shared" ref="F25:BD25" si="3">SUM(F19:F24)</f>
        <v>0.4366527984230596</v>
      </c>
      <c r="G25" s="67">
        <f t="shared" si="3"/>
        <v>0.4366527984230596</v>
      </c>
      <c r="H25" s="67">
        <f t="shared" si="3"/>
        <v>0.4366527984230596</v>
      </c>
      <c r="I25" s="67">
        <f t="shared" si="3"/>
        <v>0.4366527984230596</v>
      </c>
      <c r="J25" s="67">
        <f t="shared" si="3"/>
        <v>0.4366527984230596</v>
      </c>
      <c r="K25" s="67">
        <f t="shared" si="3"/>
        <v>0.4366527984230596</v>
      </c>
      <c r="L25" s="67">
        <f t="shared" si="3"/>
        <v>0.4366527984230596</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1.5529527984230596</v>
      </c>
      <c r="F26" s="59">
        <f t="shared" ref="F26:BD26" si="4">F18+F25</f>
        <v>-5.7047201576940432E-2</v>
      </c>
      <c r="G26" s="59">
        <f t="shared" si="4"/>
        <v>-5.7047201576940432E-2</v>
      </c>
      <c r="H26" s="59">
        <f t="shared" si="4"/>
        <v>-5.7047201576940432E-2</v>
      </c>
      <c r="I26" s="59">
        <f t="shared" si="4"/>
        <v>-5.7047201576940432E-2</v>
      </c>
      <c r="J26" s="59">
        <f t="shared" si="4"/>
        <v>-5.7047201576940432E-2</v>
      </c>
      <c r="K26" s="59">
        <f t="shared" si="4"/>
        <v>-5.7047201576940432E-2</v>
      </c>
      <c r="L26" s="59">
        <f t="shared" si="4"/>
        <v>-5.7047201576940432E-2</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1.2423622387384476</v>
      </c>
      <c r="F28" s="34">
        <f t="shared" ref="F28:AW28" si="6">F26*F27</f>
        <v>-4.5637761261552348E-2</v>
      </c>
      <c r="G28" s="34">
        <f t="shared" si="6"/>
        <v>-4.5637761261552348E-2</v>
      </c>
      <c r="H28" s="34">
        <f t="shared" si="6"/>
        <v>-4.5637761261552348E-2</v>
      </c>
      <c r="I28" s="34">
        <f t="shared" si="6"/>
        <v>-4.5637761261552348E-2</v>
      </c>
      <c r="J28" s="34">
        <f t="shared" si="6"/>
        <v>-4.5637761261552348E-2</v>
      </c>
      <c r="K28" s="34">
        <f t="shared" si="6"/>
        <v>-4.5637761261552348E-2</v>
      </c>
      <c r="L28" s="34">
        <f t="shared" si="6"/>
        <v>-4.5637761261552348E-2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0.31059055968461191</v>
      </c>
      <c r="F29" s="34">
        <f t="shared" ref="F29:AW29" si="7">F26-F28</f>
        <v>-1.1409440315388084E-2</v>
      </c>
      <c r="G29" s="34">
        <f t="shared" si="7"/>
        <v>-1.1409440315388084E-2</v>
      </c>
      <c r="H29" s="34">
        <f t="shared" si="7"/>
        <v>-1.1409440315388084E-2</v>
      </c>
      <c r="I29" s="34">
        <f t="shared" si="7"/>
        <v>-1.1409440315388084E-2</v>
      </c>
      <c r="J29" s="34">
        <f t="shared" si="7"/>
        <v>-1.1409440315388084E-2</v>
      </c>
      <c r="K29" s="34">
        <f t="shared" si="7"/>
        <v>-1.1409440315388084E-2</v>
      </c>
      <c r="L29" s="34">
        <f t="shared" si="7"/>
        <v>-1.1409440315388084E-2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2.760804974974328E-2</v>
      </c>
      <c r="G30" s="34">
        <f>$E$28/'Fixed data'!$C$7</f>
        <v>2.760804974974328E-2</v>
      </c>
      <c r="H30" s="34">
        <f>$E$28/'Fixed data'!$C$7</f>
        <v>2.760804974974328E-2</v>
      </c>
      <c r="I30" s="34">
        <f>$E$28/'Fixed data'!$C$7</f>
        <v>2.760804974974328E-2</v>
      </c>
      <c r="J30" s="34">
        <f>$E$28/'Fixed data'!$C$7</f>
        <v>2.760804974974328E-2</v>
      </c>
      <c r="K30" s="34">
        <f>$E$28/'Fixed data'!$C$7</f>
        <v>2.760804974974328E-2</v>
      </c>
      <c r="L30" s="34">
        <f>$E$28/'Fixed data'!$C$7</f>
        <v>2.760804974974328E-2</v>
      </c>
      <c r="M30" s="34">
        <f>$E$28/'Fixed data'!$C$7</f>
        <v>2.760804974974328E-2</v>
      </c>
      <c r="N30" s="34">
        <f>$E$28/'Fixed data'!$C$7</f>
        <v>2.760804974974328E-2</v>
      </c>
      <c r="O30" s="34">
        <f>$E$28/'Fixed data'!$C$7</f>
        <v>2.760804974974328E-2</v>
      </c>
      <c r="P30" s="34">
        <f>$E$28/'Fixed data'!$C$7</f>
        <v>2.760804974974328E-2</v>
      </c>
      <c r="Q30" s="34">
        <f>$E$28/'Fixed data'!$C$7</f>
        <v>2.760804974974328E-2</v>
      </c>
      <c r="R30" s="34">
        <f>$E$28/'Fixed data'!$C$7</f>
        <v>2.760804974974328E-2</v>
      </c>
      <c r="S30" s="34">
        <f>$E$28/'Fixed data'!$C$7</f>
        <v>2.760804974974328E-2</v>
      </c>
      <c r="T30" s="34">
        <f>$E$28/'Fixed data'!$C$7</f>
        <v>2.760804974974328E-2</v>
      </c>
      <c r="U30" s="34">
        <f>$E$28/'Fixed data'!$C$7</f>
        <v>2.760804974974328E-2</v>
      </c>
      <c r="V30" s="34">
        <f>$E$28/'Fixed data'!$C$7</f>
        <v>2.760804974974328E-2</v>
      </c>
      <c r="W30" s="34">
        <f>$E$28/'Fixed data'!$C$7</f>
        <v>2.760804974974328E-2</v>
      </c>
      <c r="X30" s="34">
        <f>$E$28/'Fixed data'!$C$7</f>
        <v>2.760804974974328E-2</v>
      </c>
      <c r="Y30" s="34">
        <f>$E$28/'Fixed data'!$C$7</f>
        <v>2.760804974974328E-2</v>
      </c>
      <c r="Z30" s="34">
        <f>$E$28/'Fixed data'!$C$7</f>
        <v>2.760804974974328E-2</v>
      </c>
      <c r="AA30" s="34">
        <f>$E$28/'Fixed data'!$C$7</f>
        <v>2.760804974974328E-2</v>
      </c>
      <c r="AB30" s="34">
        <f>$E$28/'Fixed data'!$C$7</f>
        <v>2.760804974974328E-2</v>
      </c>
      <c r="AC30" s="34">
        <f>$E$28/'Fixed data'!$C$7</f>
        <v>2.760804974974328E-2</v>
      </c>
      <c r="AD30" s="34">
        <f>$E$28/'Fixed data'!$C$7</f>
        <v>2.760804974974328E-2</v>
      </c>
      <c r="AE30" s="34">
        <f>$E$28/'Fixed data'!$C$7</f>
        <v>2.760804974974328E-2</v>
      </c>
      <c r="AF30" s="34">
        <f>$E$28/'Fixed data'!$C$7</f>
        <v>2.760804974974328E-2</v>
      </c>
      <c r="AG30" s="34">
        <f>$E$28/'Fixed data'!$C$7</f>
        <v>2.760804974974328E-2</v>
      </c>
      <c r="AH30" s="34">
        <f>$E$28/'Fixed data'!$C$7</f>
        <v>2.760804974974328E-2</v>
      </c>
      <c r="AI30" s="34">
        <f>$E$28/'Fixed data'!$C$7</f>
        <v>2.760804974974328E-2</v>
      </c>
      <c r="AJ30" s="34">
        <f>$E$28/'Fixed data'!$C$7</f>
        <v>2.760804974974328E-2</v>
      </c>
      <c r="AK30" s="34">
        <f>$E$28/'Fixed data'!$C$7</f>
        <v>2.760804974974328E-2</v>
      </c>
      <c r="AL30" s="34">
        <f>$E$28/'Fixed data'!$C$7</f>
        <v>2.760804974974328E-2</v>
      </c>
      <c r="AM30" s="34">
        <f>$E$28/'Fixed data'!$C$7</f>
        <v>2.760804974974328E-2</v>
      </c>
      <c r="AN30" s="34">
        <f>$E$28/'Fixed data'!$C$7</f>
        <v>2.760804974974328E-2</v>
      </c>
      <c r="AO30" s="34">
        <f>$E$28/'Fixed data'!$C$7</f>
        <v>2.760804974974328E-2</v>
      </c>
      <c r="AP30" s="34">
        <f>$E$28/'Fixed data'!$C$7</f>
        <v>2.760804974974328E-2</v>
      </c>
      <c r="AQ30" s="34">
        <f>$E$28/'Fixed data'!$C$7</f>
        <v>2.760804974974328E-2</v>
      </c>
      <c r="AR30" s="34">
        <f>$E$28/'Fixed data'!$C$7</f>
        <v>2.760804974974328E-2</v>
      </c>
      <c r="AS30" s="34">
        <f>$E$28/'Fixed data'!$C$7</f>
        <v>2.760804974974328E-2</v>
      </c>
      <c r="AT30" s="34">
        <f>$E$28/'Fixed data'!$C$7</f>
        <v>2.760804974974328E-2</v>
      </c>
      <c r="AU30" s="34">
        <f>$E$28/'Fixed data'!$C$7</f>
        <v>2.760804974974328E-2</v>
      </c>
      <c r="AV30" s="34">
        <f>$E$28/'Fixed data'!$C$7</f>
        <v>2.760804974974328E-2</v>
      </c>
      <c r="AW30" s="34">
        <f>$E$28/'Fixed data'!$C$7</f>
        <v>2.760804974974328E-2</v>
      </c>
      <c r="AX30" s="34">
        <f>$E$28/'Fixed data'!$C$7</f>
        <v>2.760804974974328E-2</v>
      </c>
      <c r="AY30" s="34"/>
      <c r="AZ30" s="34"/>
      <c r="BA30" s="34"/>
      <c r="BB30" s="34"/>
      <c r="BC30" s="34"/>
      <c r="BD30" s="34"/>
    </row>
    <row r="31" spans="1:56" ht="16.5" hidden="1" customHeight="1" outlineLevel="1" x14ac:dyDescent="0.35">
      <c r="A31" s="140"/>
      <c r="B31" s="9" t="s">
        <v>2</v>
      </c>
      <c r="C31" s="11" t="s">
        <v>54</v>
      </c>
      <c r="D31" s="9" t="s">
        <v>40</v>
      </c>
      <c r="F31" s="34"/>
      <c r="G31" s="34">
        <f>$F$28/'Fixed data'!$C$7</f>
        <v>-1.014172472478941E-3</v>
      </c>
      <c r="H31" s="34">
        <f>$F$28/'Fixed data'!$C$7</f>
        <v>-1.014172472478941E-3</v>
      </c>
      <c r="I31" s="34">
        <f>$F$28/'Fixed data'!$C$7</f>
        <v>-1.014172472478941E-3</v>
      </c>
      <c r="J31" s="34">
        <f>$F$28/'Fixed data'!$C$7</f>
        <v>-1.014172472478941E-3</v>
      </c>
      <c r="K31" s="34">
        <f>$F$28/'Fixed data'!$C$7</f>
        <v>-1.014172472478941E-3</v>
      </c>
      <c r="L31" s="34">
        <f>$F$28/'Fixed data'!$C$7</f>
        <v>-1.014172472478941E-3</v>
      </c>
      <c r="M31" s="34">
        <f>$F$28/'Fixed data'!$C$7</f>
        <v>-1.014172472478941E-3</v>
      </c>
      <c r="N31" s="34">
        <f>$F$28/'Fixed data'!$C$7</f>
        <v>-1.014172472478941E-3</v>
      </c>
      <c r="O31" s="34">
        <f>$F$28/'Fixed data'!$C$7</f>
        <v>-1.014172472478941E-3</v>
      </c>
      <c r="P31" s="34">
        <f>$F$28/'Fixed data'!$C$7</f>
        <v>-1.014172472478941E-3</v>
      </c>
      <c r="Q31" s="34">
        <f>$F$28/'Fixed data'!$C$7</f>
        <v>-1.014172472478941E-3</v>
      </c>
      <c r="R31" s="34">
        <f>$F$28/'Fixed data'!$C$7</f>
        <v>-1.014172472478941E-3</v>
      </c>
      <c r="S31" s="34">
        <f>$F$28/'Fixed data'!$C$7</f>
        <v>-1.014172472478941E-3</v>
      </c>
      <c r="T31" s="34">
        <f>$F$28/'Fixed data'!$C$7</f>
        <v>-1.014172472478941E-3</v>
      </c>
      <c r="U31" s="34">
        <f>$F$28/'Fixed data'!$C$7</f>
        <v>-1.014172472478941E-3</v>
      </c>
      <c r="V31" s="34">
        <f>$F$28/'Fixed data'!$C$7</f>
        <v>-1.014172472478941E-3</v>
      </c>
      <c r="W31" s="34">
        <f>$F$28/'Fixed data'!$C$7</f>
        <v>-1.014172472478941E-3</v>
      </c>
      <c r="X31" s="34">
        <f>$F$28/'Fixed data'!$C$7</f>
        <v>-1.014172472478941E-3</v>
      </c>
      <c r="Y31" s="34">
        <f>$F$28/'Fixed data'!$C$7</f>
        <v>-1.014172472478941E-3</v>
      </c>
      <c r="Z31" s="34">
        <f>$F$28/'Fixed data'!$C$7</f>
        <v>-1.014172472478941E-3</v>
      </c>
      <c r="AA31" s="34">
        <f>$F$28/'Fixed data'!$C$7</f>
        <v>-1.014172472478941E-3</v>
      </c>
      <c r="AB31" s="34">
        <f>$F$28/'Fixed data'!$C$7</f>
        <v>-1.014172472478941E-3</v>
      </c>
      <c r="AC31" s="34">
        <f>$F$28/'Fixed data'!$C$7</f>
        <v>-1.014172472478941E-3</v>
      </c>
      <c r="AD31" s="34">
        <f>$F$28/'Fixed data'!$C$7</f>
        <v>-1.014172472478941E-3</v>
      </c>
      <c r="AE31" s="34">
        <f>$F$28/'Fixed data'!$C$7</f>
        <v>-1.014172472478941E-3</v>
      </c>
      <c r="AF31" s="34">
        <f>$F$28/'Fixed data'!$C$7</f>
        <v>-1.014172472478941E-3</v>
      </c>
      <c r="AG31" s="34">
        <f>$F$28/'Fixed data'!$C$7</f>
        <v>-1.014172472478941E-3</v>
      </c>
      <c r="AH31" s="34">
        <f>$F$28/'Fixed data'!$C$7</f>
        <v>-1.014172472478941E-3</v>
      </c>
      <c r="AI31" s="34">
        <f>$F$28/'Fixed data'!$C$7</f>
        <v>-1.014172472478941E-3</v>
      </c>
      <c r="AJ31" s="34">
        <f>$F$28/'Fixed data'!$C$7</f>
        <v>-1.014172472478941E-3</v>
      </c>
      <c r="AK31" s="34">
        <f>$F$28/'Fixed data'!$C$7</f>
        <v>-1.014172472478941E-3</v>
      </c>
      <c r="AL31" s="34">
        <f>$F$28/'Fixed data'!$C$7</f>
        <v>-1.014172472478941E-3</v>
      </c>
      <c r="AM31" s="34">
        <f>$F$28/'Fixed data'!$C$7</f>
        <v>-1.014172472478941E-3</v>
      </c>
      <c r="AN31" s="34">
        <f>$F$28/'Fixed data'!$C$7</f>
        <v>-1.014172472478941E-3</v>
      </c>
      <c r="AO31" s="34">
        <f>$F$28/'Fixed data'!$C$7</f>
        <v>-1.014172472478941E-3</v>
      </c>
      <c r="AP31" s="34">
        <f>$F$28/'Fixed data'!$C$7</f>
        <v>-1.014172472478941E-3</v>
      </c>
      <c r="AQ31" s="34">
        <f>$F$28/'Fixed data'!$C$7</f>
        <v>-1.014172472478941E-3</v>
      </c>
      <c r="AR31" s="34">
        <f>$F$28/'Fixed data'!$C$7</f>
        <v>-1.014172472478941E-3</v>
      </c>
      <c r="AS31" s="34">
        <f>$F$28/'Fixed data'!$C$7</f>
        <v>-1.014172472478941E-3</v>
      </c>
      <c r="AT31" s="34">
        <f>$F$28/'Fixed data'!$C$7</f>
        <v>-1.014172472478941E-3</v>
      </c>
      <c r="AU31" s="34">
        <f>$F$28/'Fixed data'!$C$7</f>
        <v>-1.014172472478941E-3</v>
      </c>
      <c r="AV31" s="34">
        <f>$F$28/'Fixed data'!$C$7</f>
        <v>-1.014172472478941E-3</v>
      </c>
      <c r="AW31" s="34">
        <f>$F$28/'Fixed data'!$C$7</f>
        <v>-1.014172472478941E-3</v>
      </c>
      <c r="AX31" s="34">
        <f>$F$28/'Fixed data'!$C$7</f>
        <v>-1.014172472478941E-3</v>
      </c>
      <c r="AY31" s="34">
        <f>$F$28/'Fixed data'!$C$7</f>
        <v>-1.014172472478941E-3</v>
      </c>
      <c r="AZ31" s="34"/>
      <c r="BA31" s="34"/>
      <c r="BB31" s="34"/>
      <c r="BC31" s="34"/>
      <c r="BD31" s="34"/>
    </row>
    <row r="32" spans="1:56" ht="16.5" hidden="1" customHeight="1" outlineLevel="1" x14ac:dyDescent="0.35">
      <c r="A32" s="140"/>
      <c r="B32" s="9" t="s">
        <v>3</v>
      </c>
      <c r="C32" s="11" t="s">
        <v>55</v>
      </c>
      <c r="D32" s="9" t="s">
        <v>40</v>
      </c>
      <c r="F32" s="34"/>
      <c r="G32" s="34"/>
      <c r="H32" s="34">
        <f>$G$28/'Fixed data'!$C$7</f>
        <v>-1.014172472478941E-3</v>
      </c>
      <c r="I32" s="34">
        <f>$G$28/'Fixed data'!$C$7</f>
        <v>-1.014172472478941E-3</v>
      </c>
      <c r="J32" s="34">
        <f>$G$28/'Fixed data'!$C$7</f>
        <v>-1.014172472478941E-3</v>
      </c>
      <c r="K32" s="34">
        <f>$G$28/'Fixed data'!$C$7</f>
        <v>-1.014172472478941E-3</v>
      </c>
      <c r="L32" s="34">
        <f>$G$28/'Fixed data'!$C$7</f>
        <v>-1.014172472478941E-3</v>
      </c>
      <c r="M32" s="34">
        <f>$G$28/'Fixed data'!$C$7</f>
        <v>-1.014172472478941E-3</v>
      </c>
      <c r="N32" s="34">
        <f>$G$28/'Fixed data'!$C$7</f>
        <v>-1.014172472478941E-3</v>
      </c>
      <c r="O32" s="34">
        <f>$G$28/'Fixed data'!$C$7</f>
        <v>-1.014172472478941E-3</v>
      </c>
      <c r="P32" s="34">
        <f>$G$28/'Fixed data'!$C$7</f>
        <v>-1.014172472478941E-3</v>
      </c>
      <c r="Q32" s="34">
        <f>$G$28/'Fixed data'!$C$7</f>
        <v>-1.014172472478941E-3</v>
      </c>
      <c r="R32" s="34">
        <f>$G$28/'Fixed data'!$C$7</f>
        <v>-1.014172472478941E-3</v>
      </c>
      <c r="S32" s="34">
        <f>$G$28/'Fixed data'!$C$7</f>
        <v>-1.014172472478941E-3</v>
      </c>
      <c r="T32" s="34">
        <f>$G$28/'Fixed data'!$C$7</f>
        <v>-1.014172472478941E-3</v>
      </c>
      <c r="U32" s="34">
        <f>$G$28/'Fixed data'!$C$7</f>
        <v>-1.014172472478941E-3</v>
      </c>
      <c r="V32" s="34">
        <f>$G$28/'Fixed data'!$C$7</f>
        <v>-1.014172472478941E-3</v>
      </c>
      <c r="W32" s="34">
        <f>$G$28/'Fixed data'!$C$7</f>
        <v>-1.014172472478941E-3</v>
      </c>
      <c r="X32" s="34">
        <f>$G$28/'Fixed data'!$C$7</f>
        <v>-1.014172472478941E-3</v>
      </c>
      <c r="Y32" s="34">
        <f>$G$28/'Fixed data'!$C$7</f>
        <v>-1.014172472478941E-3</v>
      </c>
      <c r="Z32" s="34">
        <f>$G$28/'Fixed data'!$C$7</f>
        <v>-1.014172472478941E-3</v>
      </c>
      <c r="AA32" s="34">
        <f>$G$28/'Fixed data'!$C$7</f>
        <v>-1.014172472478941E-3</v>
      </c>
      <c r="AB32" s="34">
        <f>$G$28/'Fixed data'!$C$7</f>
        <v>-1.014172472478941E-3</v>
      </c>
      <c r="AC32" s="34">
        <f>$G$28/'Fixed data'!$C$7</f>
        <v>-1.014172472478941E-3</v>
      </c>
      <c r="AD32" s="34">
        <f>$G$28/'Fixed data'!$C$7</f>
        <v>-1.014172472478941E-3</v>
      </c>
      <c r="AE32" s="34">
        <f>$G$28/'Fixed data'!$C$7</f>
        <v>-1.014172472478941E-3</v>
      </c>
      <c r="AF32" s="34">
        <f>$G$28/'Fixed data'!$C$7</f>
        <v>-1.014172472478941E-3</v>
      </c>
      <c r="AG32" s="34">
        <f>$G$28/'Fixed data'!$C$7</f>
        <v>-1.014172472478941E-3</v>
      </c>
      <c r="AH32" s="34">
        <f>$G$28/'Fixed data'!$C$7</f>
        <v>-1.014172472478941E-3</v>
      </c>
      <c r="AI32" s="34">
        <f>$G$28/'Fixed data'!$C$7</f>
        <v>-1.014172472478941E-3</v>
      </c>
      <c r="AJ32" s="34">
        <f>$G$28/'Fixed data'!$C$7</f>
        <v>-1.014172472478941E-3</v>
      </c>
      <c r="AK32" s="34">
        <f>$G$28/'Fixed data'!$C$7</f>
        <v>-1.014172472478941E-3</v>
      </c>
      <c r="AL32" s="34">
        <f>$G$28/'Fixed data'!$C$7</f>
        <v>-1.014172472478941E-3</v>
      </c>
      <c r="AM32" s="34">
        <f>$G$28/'Fixed data'!$C$7</f>
        <v>-1.014172472478941E-3</v>
      </c>
      <c r="AN32" s="34">
        <f>$G$28/'Fixed data'!$C$7</f>
        <v>-1.014172472478941E-3</v>
      </c>
      <c r="AO32" s="34">
        <f>$G$28/'Fixed data'!$C$7</f>
        <v>-1.014172472478941E-3</v>
      </c>
      <c r="AP32" s="34">
        <f>$G$28/'Fixed data'!$C$7</f>
        <v>-1.014172472478941E-3</v>
      </c>
      <c r="AQ32" s="34">
        <f>$G$28/'Fixed data'!$C$7</f>
        <v>-1.014172472478941E-3</v>
      </c>
      <c r="AR32" s="34">
        <f>$G$28/'Fixed data'!$C$7</f>
        <v>-1.014172472478941E-3</v>
      </c>
      <c r="AS32" s="34">
        <f>$G$28/'Fixed data'!$C$7</f>
        <v>-1.014172472478941E-3</v>
      </c>
      <c r="AT32" s="34">
        <f>$G$28/'Fixed data'!$C$7</f>
        <v>-1.014172472478941E-3</v>
      </c>
      <c r="AU32" s="34">
        <f>$G$28/'Fixed data'!$C$7</f>
        <v>-1.014172472478941E-3</v>
      </c>
      <c r="AV32" s="34">
        <f>$G$28/'Fixed data'!$C$7</f>
        <v>-1.014172472478941E-3</v>
      </c>
      <c r="AW32" s="34">
        <f>$G$28/'Fixed data'!$C$7</f>
        <v>-1.014172472478941E-3</v>
      </c>
      <c r="AX32" s="34">
        <f>$G$28/'Fixed data'!$C$7</f>
        <v>-1.014172472478941E-3</v>
      </c>
      <c r="AY32" s="34">
        <f>$G$28/'Fixed data'!$C$7</f>
        <v>-1.014172472478941E-3</v>
      </c>
      <c r="AZ32" s="34">
        <f>$G$28/'Fixed data'!$C$7</f>
        <v>-1.014172472478941E-3</v>
      </c>
      <c r="BA32" s="34"/>
      <c r="BB32" s="34"/>
      <c r="BC32" s="34"/>
      <c r="BD32" s="34"/>
    </row>
    <row r="33" spans="1:57" ht="16.5" hidden="1" customHeight="1" outlineLevel="1" x14ac:dyDescent="0.35">
      <c r="A33" s="140"/>
      <c r="B33" s="9" t="s">
        <v>4</v>
      </c>
      <c r="C33" s="11" t="s">
        <v>56</v>
      </c>
      <c r="D33" s="9" t="s">
        <v>40</v>
      </c>
      <c r="F33" s="34"/>
      <c r="G33" s="34"/>
      <c r="H33" s="34"/>
      <c r="I33" s="34">
        <f>$H$28/'Fixed data'!$C$7</f>
        <v>-1.014172472478941E-3</v>
      </c>
      <c r="J33" s="34">
        <f>$H$28/'Fixed data'!$C$7</f>
        <v>-1.014172472478941E-3</v>
      </c>
      <c r="K33" s="34">
        <f>$H$28/'Fixed data'!$C$7</f>
        <v>-1.014172472478941E-3</v>
      </c>
      <c r="L33" s="34">
        <f>$H$28/'Fixed data'!$C$7</f>
        <v>-1.014172472478941E-3</v>
      </c>
      <c r="M33" s="34">
        <f>$H$28/'Fixed data'!$C$7</f>
        <v>-1.014172472478941E-3</v>
      </c>
      <c r="N33" s="34">
        <f>$H$28/'Fixed data'!$C$7</f>
        <v>-1.014172472478941E-3</v>
      </c>
      <c r="O33" s="34">
        <f>$H$28/'Fixed data'!$C$7</f>
        <v>-1.014172472478941E-3</v>
      </c>
      <c r="P33" s="34">
        <f>$H$28/'Fixed data'!$C$7</f>
        <v>-1.014172472478941E-3</v>
      </c>
      <c r="Q33" s="34">
        <f>$H$28/'Fixed data'!$C$7</f>
        <v>-1.014172472478941E-3</v>
      </c>
      <c r="R33" s="34">
        <f>$H$28/'Fixed data'!$C$7</f>
        <v>-1.014172472478941E-3</v>
      </c>
      <c r="S33" s="34">
        <f>$H$28/'Fixed data'!$C$7</f>
        <v>-1.014172472478941E-3</v>
      </c>
      <c r="T33" s="34">
        <f>$H$28/'Fixed data'!$C$7</f>
        <v>-1.014172472478941E-3</v>
      </c>
      <c r="U33" s="34">
        <f>$H$28/'Fixed data'!$C$7</f>
        <v>-1.014172472478941E-3</v>
      </c>
      <c r="V33" s="34">
        <f>$H$28/'Fixed data'!$C$7</f>
        <v>-1.014172472478941E-3</v>
      </c>
      <c r="W33" s="34">
        <f>$H$28/'Fixed data'!$C$7</f>
        <v>-1.014172472478941E-3</v>
      </c>
      <c r="X33" s="34">
        <f>$H$28/'Fixed data'!$C$7</f>
        <v>-1.014172472478941E-3</v>
      </c>
      <c r="Y33" s="34">
        <f>$H$28/'Fixed data'!$C$7</f>
        <v>-1.014172472478941E-3</v>
      </c>
      <c r="Z33" s="34">
        <f>$H$28/'Fixed data'!$C$7</f>
        <v>-1.014172472478941E-3</v>
      </c>
      <c r="AA33" s="34">
        <f>$H$28/'Fixed data'!$C$7</f>
        <v>-1.014172472478941E-3</v>
      </c>
      <c r="AB33" s="34">
        <f>$H$28/'Fixed data'!$C$7</f>
        <v>-1.014172472478941E-3</v>
      </c>
      <c r="AC33" s="34">
        <f>$H$28/'Fixed data'!$C$7</f>
        <v>-1.014172472478941E-3</v>
      </c>
      <c r="AD33" s="34">
        <f>$H$28/'Fixed data'!$C$7</f>
        <v>-1.014172472478941E-3</v>
      </c>
      <c r="AE33" s="34">
        <f>$H$28/'Fixed data'!$C$7</f>
        <v>-1.014172472478941E-3</v>
      </c>
      <c r="AF33" s="34">
        <f>$H$28/'Fixed data'!$C$7</f>
        <v>-1.014172472478941E-3</v>
      </c>
      <c r="AG33" s="34">
        <f>$H$28/'Fixed data'!$C$7</f>
        <v>-1.014172472478941E-3</v>
      </c>
      <c r="AH33" s="34">
        <f>$H$28/'Fixed data'!$C$7</f>
        <v>-1.014172472478941E-3</v>
      </c>
      <c r="AI33" s="34">
        <f>$H$28/'Fixed data'!$C$7</f>
        <v>-1.014172472478941E-3</v>
      </c>
      <c r="AJ33" s="34">
        <f>$H$28/'Fixed data'!$C$7</f>
        <v>-1.014172472478941E-3</v>
      </c>
      <c r="AK33" s="34">
        <f>$H$28/'Fixed data'!$C$7</f>
        <v>-1.014172472478941E-3</v>
      </c>
      <c r="AL33" s="34">
        <f>$H$28/'Fixed data'!$C$7</f>
        <v>-1.014172472478941E-3</v>
      </c>
      <c r="AM33" s="34">
        <f>$H$28/'Fixed data'!$C$7</f>
        <v>-1.014172472478941E-3</v>
      </c>
      <c r="AN33" s="34">
        <f>$H$28/'Fixed data'!$C$7</f>
        <v>-1.014172472478941E-3</v>
      </c>
      <c r="AO33" s="34">
        <f>$H$28/'Fixed data'!$C$7</f>
        <v>-1.014172472478941E-3</v>
      </c>
      <c r="AP33" s="34">
        <f>$H$28/'Fixed data'!$C$7</f>
        <v>-1.014172472478941E-3</v>
      </c>
      <c r="AQ33" s="34">
        <f>$H$28/'Fixed data'!$C$7</f>
        <v>-1.014172472478941E-3</v>
      </c>
      <c r="AR33" s="34">
        <f>$H$28/'Fixed data'!$C$7</f>
        <v>-1.014172472478941E-3</v>
      </c>
      <c r="AS33" s="34">
        <f>$H$28/'Fixed data'!$C$7</f>
        <v>-1.014172472478941E-3</v>
      </c>
      <c r="AT33" s="34">
        <f>$H$28/'Fixed data'!$C$7</f>
        <v>-1.014172472478941E-3</v>
      </c>
      <c r="AU33" s="34">
        <f>$H$28/'Fixed data'!$C$7</f>
        <v>-1.014172472478941E-3</v>
      </c>
      <c r="AV33" s="34">
        <f>$H$28/'Fixed data'!$C$7</f>
        <v>-1.014172472478941E-3</v>
      </c>
      <c r="AW33" s="34">
        <f>$H$28/'Fixed data'!$C$7</f>
        <v>-1.014172472478941E-3</v>
      </c>
      <c r="AX33" s="34">
        <f>$H$28/'Fixed data'!$C$7</f>
        <v>-1.014172472478941E-3</v>
      </c>
      <c r="AY33" s="34">
        <f>$H$28/'Fixed data'!$C$7</f>
        <v>-1.014172472478941E-3</v>
      </c>
      <c r="AZ33" s="34">
        <f>$H$28/'Fixed data'!$C$7</f>
        <v>-1.014172472478941E-3</v>
      </c>
      <c r="BA33" s="34">
        <f>$H$28/'Fixed data'!$C$7</f>
        <v>-1.014172472478941E-3</v>
      </c>
      <c r="BB33" s="34"/>
      <c r="BC33" s="34"/>
      <c r="BD33" s="34"/>
    </row>
    <row r="34" spans="1:57" ht="16.5" hidden="1" customHeight="1" outlineLevel="1" x14ac:dyDescent="0.35">
      <c r="A34" s="140"/>
      <c r="B34" s="9" t="s">
        <v>5</v>
      </c>
      <c r="C34" s="11" t="s">
        <v>57</v>
      </c>
      <c r="D34" s="9" t="s">
        <v>40</v>
      </c>
      <c r="F34" s="34"/>
      <c r="G34" s="34"/>
      <c r="H34" s="34"/>
      <c r="I34" s="34"/>
      <c r="J34" s="34">
        <f>$I$28/'Fixed data'!$C$7</f>
        <v>-1.014172472478941E-3</v>
      </c>
      <c r="K34" s="34">
        <f>$I$28/'Fixed data'!$C$7</f>
        <v>-1.014172472478941E-3</v>
      </c>
      <c r="L34" s="34">
        <f>$I$28/'Fixed data'!$C$7</f>
        <v>-1.014172472478941E-3</v>
      </c>
      <c r="M34" s="34">
        <f>$I$28/'Fixed data'!$C$7</f>
        <v>-1.014172472478941E-3</v>
      </c>
      <c r="N34" s="34">
        <f>$I$28/'Fixed data'!$C$7</f>
        <v>-1.014172472478941E-3</v>
      </c>
      <c r="O34" s="34">
        <f>$I$28/'Fixed data'!$C$7</f>
        <v>-1.014172472478941E-3</v>
      </c>
      <c r="P34" s="34">
        <f>$I$28/'Fixed data'!$C$7</f>
        <v>-1.014172472478941E-3</v>
      </c>
      <c r="Q34" s="34">
        <f>$I$28/'Fixed data'!$C$7</f>
        <v>-1.014172472478941E-3</v>
      </c>
      <c r="R34" s="34">
        <f>$I$28/'Fixed data'!$C$7</f>
        <v>-1.014172472478941E-3</v>
      </c>
      <c r="S34" s="34">
        <f>$I$28/'Fixed data'!$C$7</f>
        <v>-1.014172472478941E-3</v>
      </c>
      <c r="T34" s="34">
        <f>$I$28/'Fixed data'!$C$7</f>
        <v>-1.014172472478941E-3</v>
      </c>
      <c r="U34" s="34">
        <f>$I$28/'Fixed data'!$C$7</f>
        <v>-1.014172472478941E-3</v>
      </c>
      <c r="V34" s="34">
        <f>$I$28/'Fixed data'!$C$7</f>
        <v>-1.014172472478941E-3</v>
      </c>
      <c r="W34" s="34">
        <f>$I$28/'Fixed data'!$C$7</f>
        <v>-1.014172472478941E-3</v>
      </c>
      <c r="X34" s="34">
        <f>$I$28/'Fixed data'!$C$7</f>
        <v>-1.014172472478941E-3</v>
      </c>
      <c r="Y34" s="34">
        <f>$I$28/'Fixed data'!$C$7</f>
        <v>-1.014172472478941E-3</v>
      </c>
      <c r="Z34" s="34">
        <f>$I$28/'Fixed data'!$C$7</f>
        <v>-1.014172472478941E-3</v>
      </c>
      <c r="AA34" s="34">
        <f>$I$28/'Fixed data'!$C$7</f>
        <v>-1.014172472478941E-3</v>
      </c>
      <c r="AB34" s="34">
        <f>$I$28/'Fixed data'!$C$7</f>
        <v>-1.014172472478941E-3</v>
      </c>
      <c r="AC34" s="34">
        <f>$I$28/'Fixed data'!$C$7</f>
        <v>-1.014172472478941E-3</v>
      </c>
      <c r="AD34" s="34">
        <f>$I$28/'Fixed data'!$C$7</f>
        <v>-1.014172472478941E-3</v>
      </c>
      <c r="AE34" s="34">
        <f>$I$28/'Fixed data'!$C$7</f>
        <v>-1.014172472478941E-3</v>
      </c>
      <c r="AF34" s="34">
        <f>$I$28/'Fixed data'!$C$7</f>
        <v>-1.014172472478941E-3</v>
      </c>
      <c r="AG34" s="34">
        <f>$I$28/'Fixed data'!$C$7</f>
        <v>-1.014172472478941E-3</v>
      </c>
      <c r="AH34" s="34">
        <f>$I$28/'Fixed data'!$C$7</f>
        <v>-1.014172472478941E-3</v>
      </c>
      <c r="AI34" s="34">
        <f>$I$28/'Fixed data'!$C$7</f>
        <v>-1.014172472478941E-3</v>
      </c>
      <c r="AJ34" s="34">
        <f>$I$28/'Fixed data'!$C$7</f>
        <v>-1.014172472478941E-3</v>
      </c>
      <c r="AK34" s="34">
        <f>$I$28/'Fixed data'!$C$7</f>
        <v>-1.014172472478941E-3</v>
      </c>
      <c r="AL34" s="34">
        <f>$I$28/'Fixed data'!$C$7</f>
        <v>-1.014172472478941E-3</v>
      </c>
      <c r="AM34" s="34">
        <f>$I$28/'Fixed data'!$C$7</f>
        <v>-1.014172472478941E-3</v>
      </c>
      <c r="AN34" s="34">
        <f>$I$28/'Fixed data'!$C$7</f>
        <v>-1.014172472478941E-3</v>
      </c>
      <c r="AO34" s="34">
        <f>$I$28/'Fixed data'!$C$7</f>
        <v>-1.014172472478941E-3</v>
      </c>
      <c r="AP34" s="34">
        <f>$I$28/'Fixed data'!$C$7</f>
        <v>-1.014172472478941E-3</v>
      </c>
      <c r="AQ34" s="34">
        <f>$I$28/'Fixed data'!$C$7</f>
        <v>-1.014172472478941E-3</v>
      </c>
      <c r="AR34" s="34">
        <f>$I$28/'Fixed data'!$C$7</f>
        <v>-1.014172472478941E-3</v>
      </c>
      <c r="AS34" s="34">
        <f>$I$28/'Fixed data'!$C$7</f>
        <v>-1.014172472478941E-3</v>
      </c>
      <c r="AT34" s="34">
        <f>$I$28/'Fixed data'!$C$7</f>
        <v>-1.014172472478941E-3</v>
      </c>
      <c r="AU34" s="34">
        <f>$I$28/'Fixed data'!$C$7</f>
        <v>-1.014172472478941E-3</v>
      </c>
      <c r="AV34" s="34">
        <f>$I$28/'Fixed data'!$C$7</f>
        <v>-1.014172472478941E-3</v>
      </c>
      <c r="AW34" s="34">
        <f>$I$28/'Fixed data'!$C$7</f>
        <v>-1.014172472478941E-3</v>
      </c>
      <c r="AX34" s="34">
        <f>$I$28/'Fixed data'!$C$7</f>
        <v>-1.014172472478941E-3</v>
      </c>
      <c r="AY34" s="34">
        <f>$I$28/'Fixed data'!$C$7</f>
        <v>-1.014172472478941E-3</v>
      </c>
      <c r="AZ34" s="34">
        <f>$I$28/'Fixed data'!$C$7</f>
        <v>-1.014172472478941E-3</v>
      </c>
      <c r="BA34" s="34">
        <f>$I$28/'Fixed data'!$C$7</f>
        <v>-1.014172472478941E-3</v>
      </c>
      <c r="BB34" s="34">
        <f>$I$28/'Fixed data'!$C$7</f>
        <v>-1.014172472478941E-3</v>
      </c>
      <c r="BC34" s="34"/>
      <c r="BD34" s="34"/>
    </row>
    <row r="35" spans="1:57" ht="16.5" hidden="1" customHeight="1" outlineLevel="1" x14ac:dyDescent="0.35">
      <c r="A35" s="140"/>
      <c r="B35" s="9" t="s">
        <v>6</v>
      </c>
      <c r="C35" s="11" t="s">
        <v>58</v>
      </c>
      <c r="D35" s="9" t="s">
        <v>40</v>
      </c>
      <c r="F35" s="34"/>
      <c r="G35" s="34"/>
      <c r="H35" s="34"/>
      <c r="I35" s="34"/>
      <c r="J35" s="34"/>
      <c r="K35" s="34">
        <f>$J$28/'Fixed data'!$C$7</f>
        <v>-1.014172472478941E-3</v>
      </c>
      <c r="L35" s="34">
        <f>$J$28/'Fixed data'!$C$7</f>
        <v>-1.014172472478941E-3</v>
      </c>
      <c r="M35" s="34">
        <f>$J$28/'Fixed data'!$C$7</f>
        <v>-1.014172472478941E-3</v>
      </c>
      <c r="N35" s="34">
        <f>$J$28/'Fixed data'!$C$7</f>
        <v>-1.014172472478941E-3</v>
      </c>
      <c r="O35" s="34">
        <f>$J$28/'Fixed data'!$C$7</f>
        <v>-1.014172472478941E-3</v>
      </c>
      <c r="P35" s="34">
        <f>$J$28/'Fixed data'!$C$7</f>
        <v>-1.014172472478941E-3</v>
      </c>
      <c r="Q35" s="34">
        <f>$J$28/'Fixed data'!$C$7</f>
        <v>-1.014172472478941E-3</v>
      </c>
      <c r="R35" s="34">
        <f>$J$28/'Fixed data'!$C$7</f>
        <v>-1.014172472478941E-3</v>
      </c>
      <c r="S35" s="34">
        <f>$J$28/'Fixed data'!$C$7</f>
        <v>-1.014172472478941E-3</v>
      </c>
      <c r="T35" s="34">
        <f>$J$28/'Fixed data'!$C$7</f>
        <v>-1.014172472478941E-3</v>
      </c>
      <c r="U35" s="34">
        <f>$J$28/'Fixed data'!$C$7</f>
        <v>-1.014172472478941E-3</v>
      </c>
      <c r="V35" s="34">
        <f>$J$28/'Fixed data'!$C$7</f>
        <v>-1.014172472478941E-3</v>
      </c>
      <c r="W35" s="34">
        <f>$J$28/'Fixed data'!$C$7</f>
        <v>-1.014172472478941E-3</v>
      </c>
      <c r="X35" s="34">
        <f>$J$28/'Fixed data'!$C$7</f>
        <v>-1.014172472478941E-3</v>
      </c>
      <c r="Y35" s="34">
        <f>$J$28/'Fixed data'!$C$7</f>
        <v>-1.014172472478941E-3</v>
      </c>
      <c r="Z35" s="34">
        <f>$J$28/'Fixed data'!$C$7</f>
        <v>-1.014172472478941E-3</v>
      </c>
      <c r="AA35" s="34">
        <f>$J$28/'Fixed data'!$C$7</f>
        <v>-1.014172472478941E-3</v>
      </c>
      <c r="AB35" s="34">
        <f>$J$28/'Fixed data'!$C$7</f>
        <v>-1.014172472478941E-3</v>
      </c>
      <c r="AC35" s="34">
        <f>$J$28/'Fixed data'!$C$7</f>
        <v>-1.014172472478941E-3</v>
      </c>
      <c r="AD35" s="34">
        <f>$J$28/'Fixed data'!$C$7</f>
        <v>-1.014172472478941E-3</v>
      </c>
      <c r="AE35" s="34">
        <f>$J$28/'Fixed data'!$C$7</f>
        <v>-1.014172472478941E-3</v>
      </c>
      <c r="AF35" s="34">
        <f>$J$28/'Fixed data'!$C$7</f>
        <v>-1.014172472478941E-3</v>
      </c>
      <c r="AG35" s="34">
        <f>$J$28/'Fixed data'!$C$7</f>
        <v>-1.014172472478941E-3</v>
      </c>
      <c r="AH35" s="34">
        <f>$J$28/'Fixed data'!$C$7</f>
        <v>-1.014172472478941E-3</v>
      </c>
      <c r="AI35" s="34">
        <f>$J$28/'Fixed data'!$C$7</f>
        <v>-1.014172472478941E-3</v>
      </c>
      <c r="AJ35" s="34">
        <f>$J$28/'Fixed data'!$C$7</f>
        <v>-1.014172472478941E-3</v>
      </c>
      <c r="AK35" s="34">
        <f>$J$28/'Fixed data'!$C$7</f>
        <v>-1.014172472478941E-3</v>
      </c>
      <c r="AL35" s="34">
        <f>$J$28/'Fixed data'!$C$7</f>
        <v>-1.014172472478941E-3</v>
      </c>
      <c r="AM35" s="34">
        <f>$J$28/'Fixed data'!$C$7</f>
        <v>-1.014172472478941E-3</v>
      </c>
      <c r="AN35" s="34">
        <f>$J$28/'Fixed data'!$C$7</f>
        <v>-1.014172472478941E-3</v>
      </c>
      <c r="AO35" s="34">
        <f>$J$28/'Fixed data'!$C$7</f>
        <v>-1.014172472478941E-3</v>
      </c>
      <c r="AP35" s="34">
        <f>$J$28/'Fixed data'!$C$7</f>
        <v>-1.014172472478941E-3</v>
      </c>
      <c r="AQ35" s="34">
        <f>$J$28/'Fixed data'!$C$7</f>
        <v>-1.014172472478941E-3</v>
      </c>
      <c r="AR35" s="34">
        <f>$J$28/'Fixed data'!$C$7</f>
        <v>-1.014172472478941E-3</v>
      </c>
      <c r="AS35" s="34">
        <f>$J$28/'Fixed data'!$C$7</f>
        <v>-1.014172472478941E-3</v>
      </c>
      <c r="AT35" s="34">
        <f>$J$28/'Fixed data'!$C$7</f>
        <v>-1.014172472478941E-3</v>
      </c>
      <c r="AU35" s="34">
        <f>$J$28/'Fixed data'!$C$7</f>
        <v>-1.014172472478941E-3</v>
      </c>
      <c r="AV35" s="34">
        <f>$J$28/'Fixed data'!$C$7</f>
        <v>-1.014172472478941E-3</v>
      </c>
      <c r="AW35" s="34">
        <f>$J$28/'Fixed data'!$C$7</f>
        <v>-1.014172472478941E-3</v>
      </c>
      <c r="AX35" s="34">
        <f>$J$28/'Fixed data'!$C$7</f>
        <v>-1.014172472478941E-3</v>
      </c>
      <c r="AY35" s="34">
        <f>$J$28/'Fixed data'!$C$7</f>
        <v>-1.014172472478941E-3</v>
      </c>
      <c r="AZ35" s="34">
        <f>$J$28/'Fixed data'!$C$7</f>
        <v>-1.014172472478941E-3</v>
      </c>
      <c r="BA35" s="34">
        <f>$J$28/'Fixed data'!$C$7</f>
        <v>-1.014172472478941E-3</v>
      </c>
      <c r="BB35" s="34">
        <f>$J$28/'Fixed data'!$C$7</f>
        <v>-1.014172472478941E-3</v>
      </c>
      <c r="BC35" s="34">
        <f>$J$28/'Fixed data'!$C$7</f>
        <v>-1.014172472478941E-3</v>
      </c>
      <c r="BD35" s="34"/>
    </row>
    <row r="36" spans="1:57" ht="16.5" hidden="1" customHeight="1" outlineLevel="1" x14ac:dyDescent="0.35">
      <c r="A36" s="140"/>
      <c r="B36" s="9" t="s">
        <v>32</v>
      </c>
      <c r="C36" s="11" t="s">
        <v>59</v>
      </c>
      <c r="D36" s="9" t="s">
        <v>40</v>
      </c>
      <c r="F36" s="34"/>
      <c r="G36" s="34"/>
      <c r="H36" s="34"/>
      <c r="I36" s="34"/>
      <c r="J36" s="34"/>
      <c r="K36" s="34"/>
      <c r="L36" s="34">
        <f>$K$28/'Fixed data'!$C$7</f>
        <v>-1.014172472478941E-3</v>
      </c>
      <c r="M36" s="34">
        <f>$K$28/'Fixed data'!$C$7</f>
        <v>-1.014172472478941E-3</v>
      </c>
      <c r="N36" s="34">
        <f>$K$28/'Fixed data'!$C$7</f>
        <v>-1.014172472478941E-3</v>
      </c>
      <c r="O36" s="34">
        <f>$K$28/'Fixed data'!$C$7</f>
        <v>-1.014172472478941E-3</v>
      </c>
      <c r="P36" s="34">
        <f>$K$28/'Fixed data'!$C$7</f>
        <v>-1.014172472478941E-3</v>
      </c>
      <c r="Q36" s="34">
        <f>$K$28/'Fixed data'!$C$7</f>
        <v>-1.014172472478941E-3</v>
      </c>
      <c r="R36" s="34">
        <f>$K$28/'Fixed data'!$C$7</f>
        <v>-1.014172472478941E-3</v>
      </c>
      <c r="S36" s="34">
        <f>$K$28/'Fixed data'!$C$7</f>
        <v>-1.014172472478941E-3</v>
      </c>
      <c r="T36" s="34">
        <f>$K$28/'Fixed data'!$C$7</f>
        <v>-1.014172472478941E-3</v>
      </c>
      <c r="U36" s="34">
        <f>$K$28/'Fixed data'!$C$7</f>
        <v>-1.014172472478941E-3</v>
      </c>
      <c r="V36" s="34">
        <f>$K$28/'Fixed data'!$C$7</f>
        <v>-1.014172472478941E-3</v>
      </c>
      <c r="W36" s="34">
        <f>$K$28/'Fixed data'!$C$7</f>
        <v>-1.014172472478941E-3</v>
      </c>
      <c r="X36" s="34">
        <f>$K$28/'Fixed data'!$C$7</f>
        <v>-1.014172472478941E-3</v>
      </c>
      <c r="Y36" s="34">
        <f>$K$28/'Fixed data'!$C$7</f>
        <v>-1.014172472478941E-3</v>
      </c>
      <c r="Z36" s="34">
        <f>$K$28/'Fixed data'!$C$7</f>
        <v>-1.014172472478941E-3</v>
      </c>
      <c r="AA36" s="34">
        <f>$K$28/'Fixed data'!$C$7</f>
        <v>-1.014172472478941E-3</v>
      </c>
      <c r="AB36" s="34">
        <f>$K$28/'Fixed data'!$C$7</f>
        <v>-1.014172472478941E-3</v>
      </c>
      <c r="AC36" s="34">
        <f>$K$28/'Fixed data'!$C$7</f>
        <v>-1.014172472478941E-3</v>
      </c>
      <c r="AD36" s="34">
        <f>$K$28/'Fixed data'!$C$7</f>
        <v>-1.014172472478941E-3</v>
      </c>
      <c r="AE36" s="34">
        <f>$K$28/'Fixed data'!$C$7</f>
        <v>-1.014172472478941E-3</v>
      </c>
      <c r="AF36" s="34">
        <f>$K$28/'Fixed data'!$C$7</f>
        <v>-1.014172472478941E-3</v>
      </c>
      <c r="AG36" s="34">
        <f>$K$28/'Fixed data'!$C$7</f>
        <v>-1.014172472478941E-3</v>
      </c>
      <c r="AH36" s="34">
        <f>$K$28/'Fixed data'!$C$7</f>
        <v>-1.014172472478941E-3</v>
      </c>
      <c r="AI36" s="34">
        <f>$K$28/'Fixed data'!$C$7</f>
        <v>-1.014172472478941E-3</v>
      </c>
      <c r="AJ36" s="34">
        <f>$K$28/'Fixed data'!$C$7</f>
        <v>-1.014172472478941E-3</v>
      </c>
      <c r="AK36" s="34">
        <f>$K$28/'Fixed data'!$C$7</f>
        <v>-1.014172472478941E-3</v>
      </c>
      <c r="AL36" s="34">
        <f>$K$28/'Fixed data'!$C$7</f>
        <v>-1.014172472478941E-3</v>
      </c>
      <c r="AM36" s="34">
        <f>$K$28/'Fixed data'!$C$7</f>
        <v>-1.014172472478941E-3</v>
      </c>
      <c r="AN36" s="34">
        <f>$K$28/'Fixed data'!$C$7</f>
        <v>-1.014172472478941E-3</v>
      </c>
      <c r="AO36" s="34">
        <f>$K$28/'Fixed data'!$C$7</f>
        <v>-1.014172472478941E-3</v>
      </c>
      <c r="AP36" s="34">
        <f>$K$28/'Fixed data'!$C$7</f>
        <v>-1.014172472478941E-3</v>
      </c>
      <c r="AQ36" s="34">
        <f>$K$28/'Fixed data'!$C$7</f>
        <v>-1.014172472478941E-3</v>
      </c>
      <c r="AR36" s="34">
        <f>$K$28/'Fixed data'!$C$7</f>
        <v>-1.014172472478941E-3</v>
      </c>
      <c r="AS36" s="34">
        <f>$K$28/'Fixed data'!$C$7</f>
        <v>-1.014172472478941E-3</v>
      </c>
      <c r="AT36" s="34">
        <f>$K$28/'Fixed data'!$C$7</f>
        <v>-1.014172472478941E-3</v>
      </c>
      <c r="AU36" s="34">
        <f>$K$28/'Fixed data'!$C$7</f>
        <v>-1.014172472478941E-3</v>
      </c>
      <c r="AV36" s="34">
        <f>$K$28/'Fixed data'!$C$7</f>
        <v>-1.014172472478941E-3</v>
      </c>
      <c r="AW36" s="34">
        <f>$K$28/'Fixed data'!$C$7</f>
        <v>-1.014172472478941E-3</v>
      </c>
      <c r="AX36" s="34">
        <f>$K$28/'Fixed data'!$C$7</f>
        <v>-1.014172472478941E-3</v>
      </c>
      <c r="AY36" s="34">
        <f>$K$28/'Fixed data'!$C$7</f>
        <v>-1.014172472478941E-3</v>
      </c>
      <c r="AZ36" s="34">
        <f>$K$28/'Fixed data'!$C$7</f>
        <v>-1.014172472478941E-3</v>
      </c>
      <c r="BA36" s="34">
        <f>$K$28/'Fixed data'!$C$7</f>
        <v>-1.014172472478941E-3</v>
      </c>
      <c r="BB36" s="34">
        <f>$K$28/'Fixed data'!$C$7</f>
        <v>-1.014172472478941E-3</v>
      </c>
      <c r="BC36" s="34">
        <f>$K$28/'Fixed data'!$C$7</f>
        <v>-1.014172472478941E-3</v>
      </c>
      <c r="BD36" s="34">
        <f>$K$28/'Fixed data'!$C$7</f>
        <v>-1.014172472478941E-3</v>
      </c>
    </row>
    <row r="37" spans="1:57" ht="16.5" hidden="1" customHeight="1" outlineLevel="1" x14ac:dyDescent="0.35">
      <c r="A37" s="140"/>
      <c r="B37" s="9" t="s">
        <v>33</v>
      </c>
      <c r="C37" s="11" t="s">
        <v>60</v>
      </c>
      <c r="D37" s="9" t="s">
        <v>40</v>
      </c>
      <c r="F37" s="34"/>
      <c r="G37" s="34"/>
      <c r="H37" s="34"/>
      <c r="I37" s="34"/>
      <c r="J37" s="34"/>
      <c r="K37" s="34"/>
      <c r="L37" s="34"/>
      <c r="M37" s="34">
        <f>$L$28/'Fixed data'!$C$7</f>
        <v>-1.014172472478941E-3</v>
      </c>
      <c r="N37" s="34">
        <f>$L$28/'Fixed data'!$C$7</f>
        <v>-1.014172472478941E-3</v>
      </c>
      <c r="O37" s="34">
        <f>$L$28/'Fixed data'!$C$7</f>
        <v>-1.014172472478941E-3</v>
      </c>
      <c r="P37" s="34">
        <f>$L$28/'Fixed data'!$C$7</f>
        <v>-1.014172472478941E-3</v>
      </c>
      <c r="Q37" s="34">
        <f>$L$28/'Fixed data'!$C$7</f>
        <v>-1.014172472478941E-3</v>
      </c>
      <c r="R37" s="34">
        <f>$L$28/'Fixed data'!$C$7</f>
        <v>-1.014172472478941E-3</v>
      </c>
      <c r="S37" s="34">
        <f>$L$28/'Fixed data'!$C$7</f>
        <v>-1.014172472478941E-3</v>
      </c>
      <c r="T37" s="34">
        <f>$L$28/'Fixed data'!$C$7</f>
        <v>-1.014172472478941E-3</v>
      </c>
      <c r="U37" s="34">
        <f>$L$28/'Fixed data'!$C$7</f>
        <v>-1.014172472478941E-3</v>
      </c>
      <c r="V37" s="34">
        <f>$L$28/'Fixed data'!$C$7</f>
        <v>-1.014172472478941E-3</v>
      </c>
      <c r="W37" s="34">
        <f>$L$28/'Fixed data'!$C$7</f>
        <v>-1.014172472478941E-3</v>
      </c>
      <c r="X37" s="34">
        <f>$L$28/'Fixed data'!$C$7</f>
        <v>-1.014172472478941E-3</v>
      </c>
      <c r="Y37" s="34">
        <f>$L$28/'Fixed data'!$C$7</f>
        <v>-1.014172472478941E-3</v>
      </c>
      <c r="Z37" s="34">
        <f>$L$28/'Fixed data'!$C$7</f>
        <v>-1.014172472478941E-3</v>
      </c>
      <c r="AA37" s="34">
        <f>$L$28/'Fixed data'!$C$7</f>
        <v>-1.014172472478941E-3</v>
      </c>
      <c r="AB37" s="34">
        <f>$L$28/'Fixed data'!$C$7</f>
        <v>-1.014172472478941E-3</v>
      </c>
      <c r="AC37" s="34">
        <f>$L$28/'Fixed data'!$C$7</f>
        <v>-1.014172472478941E-3</v>
      </c>
      <c r="AD37" s="34">
        <f>$L$28/'Fixed data'!$C$7</f>
        <v>-1.014172472478941E-3</v>
      </c>
      <c r="AE37" s="34">
        <f>$L$28/'Fixed data'!$C$7</f>
        <v>-1.014172472478941E-3</v>
      </c>
      <c r="AF37" s="34">
        <f>$L$28/'Fixed data'!$C$7</f>
        <v>-1.014172472478941E-3</v>
      </c>
      <c r="AG37" s="34">
        <f>$L$28/'Fixed data'!$C$7</f>
        <v>-1.014172472478941E-3</v>
      </c>
      <c r="AH37" s="34">
        <f>$L$28/'Fixed data'!$C$7</f>
        <v>-1.014172472478941E-3</v>
      </c>
      <c r="AI37" s="34">
        <f>$L$28/'Fixed data'!$C$7</f>
        <v>-1.014172472478941E-3</v>
      </c>
      <c r="AJ37" s="34">
        <f>$L$28/'Fixed data'!$C$7</f>
        <v>-1.014172472478941E-3</v>
      </c>
      <c r="AK37" s="34">
        <f>$L$28/'Fixed data'!$C$7</f>
        <v>-1.014172472478941E-3</v>
      </c>
      <c r="AL37" s="34">
        <f>$L$28/'Fixed data'!$C$7</f>
        <v>-1.014172472478941E-3</v>
      </c>
      <c r="AM37" s="34">
        <f>$L$28/'Fixed data'!$C$7</f>
        <v>-1.014172472478941E-3</v>
      </c>
      <c r="AN37" s="34">
        <f>$L$28/'Fixed data'!$C$7</f>
        <v>-1.014172472478941E-3</v>
      </c>
      <c r="AO37" s="34">
        <f>$L$28/'Fixed data'!$C$7</f>
        <v>-1.014172472478941E-3</v>
      </c>
      <c r="AP37" s="34">
        <f>$L$28/'Fixed data'!$C$7</f>
        <v>-1.014172472478941E-3</v>
      </c>
      <c r="AQ37" s="34">
        <f>$L$28/'Fixed data'!$C$7</f>
        <v>-1.014172472478941E-3</v>
      </c>
      <c r="AR37" s="34">
        <f>$L$28/'Fixed data'!$C$7</f>
        <v>-1.014172472478941E-3</v>
      </c>
      <c r="AS37" s="34">
        <f>$L$28/'Fixed data'!$C$7</f>
        <v>-1.014172472478941E-3</v>
      </c>
      <c r="AT37" s="34">
        <f>$L$28/'Fixed data'!$C$7</f>
        <v>-1.014172472478941E-3</v>
      </c>
      <c r="AU37" s="34">
        <f>$L$28/'Fixed data'!$C$7</f>
        <v>-1.014172472478941E-3</v>
      </c>
      <c r="AV37" s="34">
        <f>$L$28/'Fixed data'!$C$7</f>
        <v>-1.014172472478941E-3</v>
      </c>
      <c r="AW37" s="34">
        <f>$L$28/'Fixed data'!$C$7</f>
        <v>-1.014172472478941E-3</v>
      </c>
      <c r="AX37" s="34">
        <f>$L$28/'Fixed data'!$C$7</f>
        <v>-1.014172472478941E-3</v>
      </c>
      <c r="AY37" s="34">
        <f>$L$28/'Fixed data'!$C$7</f>
        <v>-1.014172472478941E-3</v>
      </c>
      <c r="AZ37" s="34">
        <f>$L$28/'Fixed data'!$C$7</f>
        <v>-1.014172472478941E-3</v>
      </c>
      <c r="BA37" s="34">
        <f>$L$28/'Fixed data'!$C$7</f>
        <v>-1.014172472478941E-3</v>
      </c>
      <c r="BB37" s="34">
        <f>$L$28/'Fixed data'!$C$7</f>
        <v>-1.014172472478941E-3</v>
      </c>
      <c r="BC37" s="34">
        <f>$L$28/'Fixed data'!$C$7</f>
        <v>-1.014172472478941E-3</v>
      </c>
      <c r="BD37" s="34">
        <f>$L$28/'Fixed data'!$C$7</f>
        <v>-1.014172472478941E-3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2.760804974974328E-2</v>
      </c>
      <c r="G60" s="34">
        <f t="shared" si="8"/>
        <v>2.6593877277264338E-2</v>
      </c>
      <c r="H60" s="34">
        <f t="shared" si="8"/>
        <v>2.5579704804785396E-2</v>
      </c>
      <c r="I60" s="34">
        <f t="shared" si="8"/>
        <v>2.4565532332306454E-2</v>
      </c>
      <c r="J60" s="34">
        <f t="shared" si="8"/>
        <v>2.3551359859827512E-2</v>
      </c>
      <c r="K60" s="34">
        <f t="shared" si="8"/>
        <v>2.253718738734857E-2</v>
      </c>
      <c r="L60" s="34">
        <f t="shared" si="8"/>
        <v>2.1523014914869628E-2</v>
      </c>
      <c r="M60" s="34">
        <f t="shared" si="8"/>
        <v>2.0508842442390686E-2</v>
      </c>
      <c r="N60" s="34">
        <f t="shared" si="8"/>
        <v>2.0508842442390686E-2</v>
      </c>
      <c r="O60" s="34">
        <f t="shared" si="8"/>
        <v>2.0508842442390686E-2</v>
      </c>
      <c r="P60" s="34">
        <f t="shared" si="8"/>
        <v>2.0508842442390686E-2</v>
      </c>
      <c r="Q60" s="34">
        <f t="shared" si="8"/>
        <v>2.0508842442390686E-2</v>
      </c>
      <c r="R60" s="34">
        <f t="shared" si="8"/>
        <v>2.0508842442390686E-2</v>
      </c>
      <c r="S60" s="34">
        <f t="shared" si="8"/>
        <v>2.0508842442390686E-2</v>
      </c>
      <c r="T60" s="34">
        <f t="shared" si="8"/>
        <v>2.0508842442390686E-2</v>
      </c>
      <c r="U60" s="34">
        <f t="shared" si="8"/>
        <v>2.0508842442390686E-2</v>
      </c>
      <c r="V60" s="34">
        <f t="shared" si="8"/>
        <v>2.0508842442390686E-2</v>
      </c>
      <c r="W60" s="34">
        <f t="shared" si="8"/>
        <v>2.0508842442390686E-2</v>
      </c>
      <c r="X60" s="34">
        <f t="shared" si="8"/>
        <v>2.0508842442390686E-2</v>
      </c>
      <c r="Y60" s="34">
        <f t="shared" si="8"/>
        <v>2.0508842442390686E-2</v>
      </c>
      <c r="Z60" s="34">
        <f t="shared" si="8"/>
        <v>2.0508842442390686E-2</v>
      </c>
      <c r="AA60" s="34">
        <f t="shared" si="8"/>
        <v>2.0508842442390686E-2</v>
      </c>
      <c r="AB60" s="34">
        <f t="shared" si="8"/>
        <v>2.0508842442390686E-2</v>
      </c>
      <c r="AC60" s="34">
        <f t="shared" si="8"/>
        <v>2.0508842442390686E-2</v>
      </c>
      <c r="AD60" s="34">
        <f t="shared" si="8"/>
        <v>2.0508842442390686E-2</v>
      </c>
      <c r="AE60" s="34">
        <f t="shared" si="8"/>
        <v>2.0508842442390686E-2</v>
      </c>
      <c r="AF60" s="34">
        <f t="shared" si="8"/>
        <v>2.0508842442390686E-2</v>
      </c>
      <c r="AG60" s="34">
        <f t="shared" si="8"/>
        <v>2.0508842442390686E-2</v>
      </c>
      <c r="AH60" s="34">
        <f t="shared" si="8"/>
        <v>2.0508842442390686E-2</v>
      </c>
      <c r="AI60" s="34">
        <f t="shared" si="8"/>
        <v>2.0508842442390686E-2</v>
      </c>
      <c r="AJ60" s="34">
        <f t="shared" si="8"/>
        <v>2.0508842442390686E-2</v>
      </c>
      <c r="AK60" s="34">
        <f t="shared" si="8"/>
        <v>2.0508842442390686E-2</v>
      </c>
      <c r="AL60" s="34">
        <f t="shared" si="8"/>
        <v>2.0508842442390686E-2</v>
      </c>
      <c r="AM60" s="34">
        <f t="shared" si="8"/>
        <v>2.0508842442390686E-2</v>
      </c>
      <c r="AN60" s="34">
        <f t="shared" si="8"/>
        <v>2.0508842442390686E-2</v>
      </c>
      <c r="AO60" s="34">
        <f t="shared" si="8"/>
        <v>2.0508842442390686E-2</v>
      </c>
      <c r="AP60" s="34">
        <f t="shared" si="8"/>
        <v>2.0508842442390686E-2</v>
      </c>
      <c r="AQ60" s="34">
        <f t="shared" si="8"/>
        <v>2.0508842442390686E-2</v>
      </c>
      <c r="AR60" s="34">
        <f t="shared" si="8"/>
        <v>2.0508842442390686E-2</v>
      </c>
      <c r="AS60" s="34">
        <f t="shared" si="8"/>
        <v>2.0508842442390686E-2</v>
      </c>
      <c r="AT60" s="34">
        <f t="shared" si="8"/>
        <v>2.0508842442390686E-2</v>
      </c>
      <c r="AU60" s="34">
        <f t="shared" si="8"/>
        <v>2.0508842442390686E-2</v>
      </c>
      <c r="AV60" s="34">
        <f t="shared" si="8"/>
        <v>2.0508842442390686E-2</v>
      </c>
      <c r="AW60" s="34">
        <f t="shared" si="8"/>
        <v>2.0508842442390686E-2</v>
      </c>
      <c r="AX60" s="34">
        <f t="shared" si="8"/>
        <v>2.0508842442390686E-2</v>
      </c>
      <c r="AY60" s="34">
        <f t="shared" si="8"/>
        <v>-7.0992073073525876E-3</v>
      </c>
      <c r="AZ60" s="34">
        <f t="shared" si="8"/>
        <v>-6.0850348348736464E-3</v>
      </c>
      <c r="BA60" s="34">
        <f t="shared" si="8"/>
        <v>-5.0708623623947052E-3</v>
      </c>
      <c r="BB60" s="34">
        <f t="shared" si="8"/>
        <v>-4.056689889915764E-3</v>
      </c>
      <c r="BC60" s="34">
        <f t="shared" si="8"/>
        <v>-3.0425174174368227E-3</v>
      </c>
      <c r="BD60" s="34">
        <f t="shared" si="8"/>
        <v>-2.028344944957882E-3</v>
      </c>
    </row>
    <row r="61" spans="1:56" ht="17.25" hidden="1" customHeight="1" outlineLevel="1" x14ac:dyDescent="0.35">
      <c r="A61" s="140"/>
      <c r="B61" s="9" t="s">
        <v>35</v>
      </c>
      <c r="C61" s="9" t="s">
        <v>62</v>
      </c>
      <c r="D61" s="9" t="s">
        <v>40</v>
      </c>
      <c r="E61" s="34">
        <v>0</v>
      </c>
      <c r="F61" s="34">
        <f>E62</f>
        <v>1.2423622387384476</v>
      </c>
      <c r="G61" s="34">
        <f t="shared" ref="G61:BD61" si="9">F62</f>
        <v>1.169116427727152</v>
      </c>
      <c r="H61" s="34">
        <f t="shared" si="9"/>
        <v>1.0968847891883353</v>
      </c>
      <c r="I61" s="34">
        <f t="shared" si="9"/>
        <v>1.0256673231219975</v>
      </c>
      <c r="J61" s="34">
        <f t="shared" si="9"/>
        <v>0.95546402952813869</v>
      </c>
      <c r="K61" s="34">
        <f t="shared" si="9"/>
        <v>0.88627490840675882</v>
      </c>
      <c r="L61" s="34">
        <f t="shared" si="9"/>
        <v>0.81809995975785788</v>
      </c>
      <c r="M61" s="34">
        <f t="shared" si="9"/>
        <v>0.75093918358143585</v>
      </c>
      <c r="N61" s="34">
        <f t="shared" si="9"/>
        <v>0.73043034113904515</v>
      </c>
      <c r="O61" s="34">
        <f t="shared" si="9"/>
        <v>0.70992149869665444</v>
      </c>
      <c r="P61" s="34">
        <f t="shared" si="9"/>
        <v>0.68941265625426373</v>
      </c>
      <c r="Q61" s="34">
        <f t="shared" si="9"/>
        <v>0.66890381381187303</v>
      </c>
      <c r="R61" s="34">
        <f t="shared" si="9"/>
        <v>0.64839497136948232</v>
      </c>
      <c r="S61" s="34">
        <f t="shared" si="9"/>
        <v>0.62788612892709161</v>
      </c>
      <c r="T61" s="34">
        <f t="shared" si="9"/>
        <v>0.60737728648470091</v>
      </c>
      <c r="U61" s="34">
        <f t="shared" si="9"/>
        <v>0.5868684440423102</v>
      </c>
      <c r="V61" s="34">
        <f t="shared" si="9"/>
        <v>0.56635960159991949</v>
      </c>
      <c r="W61" s="34">
        <f t="shared" si="9"/>
        <v>0.54585075915752879</v>
      </c>
      <c r="X61" s="34">
        <f t="shared" si="9"/>
        <v>0.52534191671513808</v>
      </c>
      <c r="Y61" s="34">
        <f t="shared" si="9"/>
        <v>0.50483307427274737</v>
      </c>
      <c r="Z61" s="34">
        <f t="shared" si="9"/>
        <v>0.48432423183035667</v>
      </c>
      <c r="AA61" s="34">
        <f t="shared" si="9"/>
        <v>0.46381538938796596</v>
      </c>
      <c r="AB61" s="34">
        <f t="shared" si="9"/>
        <v>0.44330654694557525</v>
      </c>
      <c r="AC61" s="34">
        <f t="shared" si="9"/>
        <v>0.42279770450318455</v>
      </c>
      <c r="AD61" s="34">
        <f t="shared" si="9"/>
        <v>0.40228886206079384</v>
      </c>
      <c r="AE61" s="34">
        <f t="shared" si="9"/>
        <v>0.38178001961840313</v>
      </c>
      <c r="AF61" s="34">
        <f t="shared" si="9"/>
        <v>0.36127117717601243</v>
      </c>
      <c r="AG61" s="34">
        <f t="shared" si="9"/>
        <v>0.34076233473362172</v>
      </c>
      <c r="AH61" s="34">
        <f t="shared" si="9"/>
        <v>0.32025349229123101</v>
      </c>
      <c r="AI61" s="34">
        <f t="shared" si="9"/>
        <v>0.29974464984884031</v>
      </c>
      <c r="AJ61" s="34">
        <f t="shared" si="9"/>
        <v>0.2792358074064496</v>
      </c>
      <c r="AK61" s="34">
        <f t="shared" si="9"/>
        <v>0.25872696496405889</v>
      </c>
      <c r="AL61" s="34">
        <f t="shared" si="9"/>
        <v>0.23821812252166821</v>
      </c>
      <c r="AM61" s="34">
        <f t="shared" si="9"/>
        <v>0.21770928007927753</v>
      </c>
      <c r="AN61" s="34">
        <f t="shared" si="9"/>
        <v>0.19720043763688686</v>
      </c>
      <c r="AO61" s="34">
        <f t="shared" si="9"/>
        <v>0.17669159519449618</v>
      </c>
      <c r="AP61" s="34">
        <f t="shared" si="9"/>
        <v>0.1561827527521055</v>
      </c>
      <c r="AQ61" s="34">
        <f t="shared" si="9"/>
        <v>0.13567391030971482</v>
      </c>
      <c r="AR61" s="34">
        <f t="shared" si="9"/>
        <v>0.11516506786732414</v>
      </c>
      <c r="AS61" s="34">
        <f t="shared" si="9"/>
        <v>9.465622542493346E-2</v>
      </c>
      <c r="AT61" s="34">
        <f t="shared" si="9"/>
        <v>7.4147382982542781E-2</v>
      </c>
      <c r="AU61" s="34">
        <f t="shared" si="9"/>
        <v>5.3638540540152095E-2</v>
      </c>
      <c r="AV61" s="34">
        <f t="shared" si="9"/>
        <v>3.3129698097761409E-2</v>
      </c>
      <c r="AW61" s="34">
        <f t="shared" si="9"/>
        <v>1.2620855655370723E-2</v>
      </c>
      <c r="AX61" s="34">
        <f t="shared" si="9"/>
        <v>-7.8879867870199627E-3</v>
      </c>
      <c r="AY61" s="34">
        <f t="shared" si="9"/>
        <v>-2.8396829229410649E-2</v>
      </c>
      <c r="AZ61" s="34">
        <f t="shared" si="9"/>
        <v>-2.1297621922058061E-2</v>
      </c>
      <c r="BA61" s="34">
        <f t="shared" si="9"/>
        <v>-1.5212587087184416E-2</v>
      </c>
      <c r="BB61" s="34">
        <f t="shared" si="9"/>
        <v>-1.014172472478971E-2</v>
      </c>
      <c r="BC61" s="34">
        <f t="shared" si="9"/>
        <v>-6.0850348348739465E-3</v>
      </c>
      <c r="BD61" s="34">
        <f t="shared" si="9"/>
        <v>-3.0425174174371237E-3</v>
      </c>
    </row>
    <row r="62" spans="1:56" ht="16.5" hidden="1" customHeight="1" outlineLevel="1" x14ac:dyDescent="0.3">
      <c r="A62" s="140"/>
      <c r="B62" s="9" t="s">
        <v>34</v>
      </c>
      <c r="C62" s="9" t="s">
        <v>69</v>
      </c>
      <c r="D62" s="9" t="s">
        <v>40</v>
      </c>
      <c r="E62" s="34">
        <f t="shared" ref="E62:BD62" si="10">E28-E60+E61</f>
        <v>1.2423622387384476</v>
      </c>
      <c r="F62" s="34">
        <f t="shared" si="10"/>
        <v>1.169116427727152</v>
      </c>
      <c r="G62" s="34">
        <f t="shared" si="10"/>
        <v>1.0968847891883353</v>
      </c>
      <c r="H62" s="34">
        <f t="shared" si="10"/>
        <v>1.0256673231219975</v>
      </c>
      <c r="I62" s="34">
        <f t="shared" si="10"/>
        <v>0.95546402952813869</v>
      </c>
      <c r="J62" s="34">
        <f t="shared" si="10"/>
        <v>0.88627490840675882</v>
      </c>
      <c r="K62" s="34">
        <f t="shared" si="10"/>
        <v>0.81809995975785788</v>
      </c>
      <c r="L62" s="34">
        <f t="shared" si="10"/>
        <v>0.75093918358143585</v>
      </c>
      <c r="M62" s="34">
        <f t="shared" si="10"/>
        <v>0.73043034113904515</v>
      </c>
      <c r="N62" s="34">
        <f t="shared" si="10"/>
        <v>0.70992149869665444</v>
      </c>
      <c r="O62" s="34">
        <f t="shared" si="10"/>
        <v>0.68941265625426373</v>
      </c>
      <c r="P62" s="34">
        <f t="shared" si="10"/>
        <v>0.66890381381187303</v>
      </c>
      <c r="Q62" s="34">
        <f t="shared" si="10"/>
        <v>0.64839497136948232</v>
      </c>
      <c r="R62" s="34">
        <f t="shared" si="10"/>
        <v>0.62788612892709161</v>
      </c>
      <c r="S62" s="34">
        <f t="shared" si="10"/>
        <v>0.60737728648470091</v>
      </c>
      <c r="T62" s="34">
        <f t="shared" si="10"/>
        <v>0.5868684440423102</v>
      </c>
      <c r="U62" s="34">
        <f t="shared" si="10"/>
        <v>0.56635960159991949</v>
      </c>
      <c r="V62" s="34">
        <f t="shared" si="10"/>
        <v>0.54585075915752879</v>
      </c>
      <c r="W62" s="34">
        <f t="shared" si="10"/>
        <v>0.52534191671513808</v>
      </c>
      <c r="X62" s="34">
        <f t="shared" si="10"/>
        <v>0.50483307427274737</v>
      </c>
      <c r="Y62" s="34">
        <f t="shared" si="10"/>
        <v>0.48432423183035667</v>
      </c>
      <c r="Z62" s="34">
        <f t="shared" si="10"/>
        <v>0.46381538938796596</v>
      </c>
      <c r="AA62" s="34">
        <f t="shared" si="10"/>
        <v>0.44330654694557525</v>
      </c>
      <c r="AB62" s="34">
        <f t="shared" si="10"/>
        <v>0.42279770450318455</v>
      </c>
      <c r="AC62" s="34">
        <f t="shared" si="10"/>
        <v>0.40228886206079384</v>
      </c>
      <c r="AD62" s="34">
        <f t="shared" si="10"/>
        <v>0.38178001961840313</v>
      </c>
      <c r="AE62" s="34">
        <f t="shared" si="10"/>
        <v>0.36127117717601243</v>
      </c>
      <c r="AF62" s="34">
        <f t="shared" si="10"/>
        <v>0.34076233473362172</v>
      </c>
      <c r="AG62" s="34">
        <f t="shared" si="10"/>
        <v>0.32025349229123101</v>
      </c>
      <c r="AH62" s="34">
        <f t="shared" si="10"/>
        <v>0.29974464984884031</v>
      </c>
      <c r="AI62" s="34">
        <f t="shared" si="10"/>
        <v>0.2792358074064496</v>
      </c>
      <c r="AJ62" s="34">
        <f t="shared" si="10"/>
        <v>0.25872696496405889</v>
      </c>
      <c r="AK62" s="34">
        <f t="shared" si="10"/>
        <v>0.23821812252166821</v>
      </c>
      <c r="AL62" s="34">
        <f t="shared" si="10"/>
        <v>0.21770928007927753</v>
      </c>
      <c r="AM62" s="34">
        <f t="shared" si="10"/>
        <v>0.19720043763688686</v>
      </c>
      <c r="AN62" s="34">
        <f t="shared" si="10"/>
        <v>0.17669159519449618</v>
      </c>
      <c r="AO62" s="34">
        <f t="shared" si="10"/>
        <v>0.1561827527521055</v>
      </c>
      <c r="AP62" s="34">
        <f t="shared" si="10"/>
        <v>0.13567391030971482</v>
      </c>
      <c r="AQ62" s="34">
        <f t="shared" si="10"/>
        <v>0.11516506786732414</v>
      </c>
      <c r="AR62" s="34">
        <f t="shared" si="10"/>
        <v>9.465622542493346E-2</v>
      </c>
      <c r="AS62" s="34">
        <f t="shared" si="10"/>
        <v>7.4147382982542781E-2</v>
      </c>
      <c r="AT62" s="34">
        <f t="shared" si="10"/>
        <v>5.3638540540152095E-2</v>
      </c>
      <c r="AU62" s="34">
        <f t="shared" si="10"/>
        <v>3.3129698097761409E-2</v>
      </c>
      <c r="AV62" s="34">
        <f t="shared" si="10"/>
        <v>1.2620855655370723E-2</v>
      </c>
      <c r="AW62" s="34">
        <f t="shared" si="10"/>
        <v>-7.8879867870199627E-3</v>
      </c>
      <c r="AX62" s="34">
        <f t="shared" si="10"/>
        <v>-2.8396829229410649E-2</v>
      </c>
      <c r="AY62" s="34">
        <f t="shared" si="10"/>
        <v>-2.1297621922058061E-2</v>
      </c>
      <c r="AZ62" s="34">
        <f t="shared" si="10"/>
        <v>-1.5212587087184416E-2</v>
      </c>
      <c r="BA62" s="34">
        <f t="shared" si="10"/>
        <v>-1.014172472478971E-2</v>
      </c>
      <c r="BB62" s="34">
        <f t="shared" si="10"/>
        <v>-6.0850348348739465E-3</v>
      </c>
      <c r="BC62" s="34">
        <f t="shared" si="10"/>
        <v>-3.0425174174371237E-3</v>
      </c>
      <c r="BD62" s="34">
        <f t="shared" si="10"/>
        <v>-1.0141724724792417E-3</v>
      </c>
    </row>
    <row r="63" spans="1:56" ht="16.5" collapsed="1" x14ac:dyDescent="0.3">
      <c r="A63" s="140"/>
      <c r="B63" s="9" t="s">
        <v>8</v>
      </c>
      <c r="C63" s="11" t="s">
        <v>68</v>
      </c>
      <c r="D63" s="9" t="s">
        <v>40</v>
      </c>
      <c r="E63" s="34">
        <f>AVERAGE(E61:E62)*'Fixed data'!$C$3</f>
        <v>3.0003048065533514E-2</v>
      </c>
      <c r="F63" s="34">
        <f>AVERAGE(F61:F62)*'Fixed data'!$C$3</f>
        <v>5.823720979514424E-2</v>
      </c>
      <c r="G63" s="34">
        <f>AVERAGE(G61:G62)*'Fixed data'!$C$3</f>
        <v>5.4723929388509028E-2</v>
      </c>
      <c r="H63" s="34">
        <f>AVERAGE(H61:H62)*'Fixed data'!$C$3</f>
        <v>5.1259633512294539E-2</v>
      </c>
      <c r="I63" s="34">
        <f>AVERAGE(I61:I62)*'Fixed data'!$C$3</f>
        <v>4.7844322166500794E-2</v>
      </c>
      <c r="J63" s="34">
        <f>AVERAGE(J61:J62)*'Fixed data'!$C$3</f>
        <v>4.4477995351127779E-2</v>
      </c>
      <c r="K63" s="34">
        <f>AVERAGE(K61:K62)*'Fixed data'!$C$3</f>
        <v>4.1160653066175494E-2</v>
      </c>
      <c r="L63" s="34">
        <f>AVERAGE(L61:L62)*'Fixed data'!$C$3</f>
        <v>3.7892295311643946E-2</v>
      </c>
      <c r="M63" s="34">
        <f>AVERAGE(M61:M62)*'Fixed data'!$C$3</f>
        <v>3.5775074021999621E-2</v>
      </c>
      <c r="N63" s="34">
        <f>AVERAGE(N61:N62)*'Fixed data'!$C$3</f>
        <v>3.4784496932032144E-2</v>
      </c>
      <c r="O63" s="34">
        <f>AVERAGE(O61:O62)*'Fixed data'!$C$3</f>
        <v>3.3793919842064674E-2</v>
      </c>
      <c r="P63" s="34">
        <f>AVERAGE(P61:P62)*'Fixed data'!$C$3</f>
        <v>3.2803342752097203E-2</v>
      </c>
      <c r="Q63" s="34">
        <f>AVERAGE(Q61:Q62)*'Fixed data'!$C$3</f>
        <v>3.1812765662129733E-2</v>
      </c>
      <c r="R63" s="34">
        <f>AVERAGE(R61:R62)*'Fixed data'!$C$3</f>
        <v>3.0822188572162262E-2</v>
      </c>
      <c r="S63" s="34">
        <f>AVERAGE(S61:S62)*'Fixed data'!$C$3</f>
        <v>2.9831611482194792E-2</v>
      </c>
      <c r="T63" s="34">
        <f>AVERAGE(T61:T62)*'Fixed data'!$C$3</f>
        <v>2.8841034392227318E-2</v>
      </c>
      <c r="U63" s="34">
        <f>AVERAGE(U61:U62)*'Fixed data'!$C$3</f>
        <v>2.7850457302259848E-2</v>
      </c>
      <c r="V63" s="34">
        <f>AVERAGE(V61:V62)*'Fixed data'!$C$3</f>
        <v>2.6859880212292377E-2</v>
      </c>
      <c r="W63" s="34">
        <f>AVERAGE(W61:W62)*'Fixed data'!$C$3</f>
        <v>2.5869303122324907E-2</v>
      </c>
      <c r="X63" s="34">
        <f>AVERAGE(X61:X62)*'Fixed data'!$C$3</f>
        <v>2.4878726032357436E-2</v>
      </c>
      <c r="Y63" s="34">
        <f>AVERAGE(Y61:Y62)*'Fixed data'!$C$3</f>
        <v>2.3888148942389963E-2</v>
      </c>
      <c r="Z63" s="34">
        <f>AVERAGE(Z61:Z62)*'Fixed data'!$C$3</f>
        <v>2.2897571852422492E-2</v>
      </c>
      <c r="AA63" s="34">
        <f>AVERAGE(AA61:AA62)*'Fixed data'!$C$3</f>
        <v>2.1906994762455022E-2</v>
      </c>
      <c r="AB63" s="34">
        <f>AVERAGE(AB61:AB62)*'Fixed data'!$C$3</f>
        <v>2.0916417672487551E-2</v>
      </c>
      <c r="AC63" s="34">
        <f>AVERAGE(AC61:AC62)*'Fixed data'!$C$3</f>
        <v>1.9925840582520078E-2</v>
      </c>
      <c r="AD63" s="34">
        <f>AVERAGE(AD61:AD62)*'Fixed data'!$C$3</f>
        <v>1.8935263492552607E-2</v>
      </c>
      <c r="AE63" s="34">
        <f>AVERAGE(AE61:AE62)*'Fixed data'!$C$3</f>
        <v>1.7944686402585137E-2</v>
      </c>
      <c r="AF63" s="34">
        <f>AVERAGE(AF61:AF62)*'Fixed data'!$C$3</f>
        <v>1.6954109312617666E-2</v>
      </c>
      <c r="AG63" s="34">
        <f>AVERAGE(AG61:AG62)*'Fixed data'!$C$3</f>
        <v>1.5963532222650196E-2</v>
      </c>
      <c r="AH63" s="34">
        <f>AVERAGE(AH61:AH62)*'Fixed data'!$C$3</f>
        <v>1.4972955132682724E-2</v>
      </c>
      <c r="AI63" s="34">
        <f>AVERAGE(AI61:AI62)*'Fixed data'!$C$3</f>
        <v>1.3982378042715252E-2</v>
      </c>
      <c r="AJ63" s="34">
        <f>AVERAGE(AJ61:AJ62)*'Fixed data'!$C$3</f>
        <v>1.2991800952747781E-2</v>
      </c>
      <c r="AK63" s="34">
        <f>AVERAGE(AK61:AK62)*'Fixed data'!$C$3</f>
        <v>1.2001223862780309E-2</v>
      </c>
      <c r="AL63" s="34">
        <f>AVERAGE(AL61:AL62)*'Fixed data'!$C$3</f>
        <v>1.101064677281284E-2</v>
      </c>
      <c r="AM63" s="34">
        <f>AVERAGE(AM61:AM62)*'Fixed data'!$C$3</f>
        <v>1.002006968284537E-2</v>
      </c>
      <c r="AN63" s="34">
        <f>AVERAGE(AN61:AN62)*'Fixed data'!$C$3</f>
        <v>9.0294925928779014E-3</v>
      </c>
      <c r="AO63" s="34">
        <f>AVERAGE(AO61:AO62)*'Fixed data'!$C$3</f>
        <v>8.038915502910431E-3</v>
      </c>
      <c r="AP63" s="34">
        <f>AVERAGE(AP61:AP62)*'Fixed data'!$C$3</f>
        <v>7.0483384129429614E-3</v>
      </c>
      <c r="AQ63" s="34">
        <f>AVERAGE(AQ61:AQ62)*'Fixed data'!$C$3</f>
        <v>6.0577613229754902E-3</v>
      </c>
      <c r="AR63" s="34">
        <f>AVERAGE(AR61:AR62)*'Fixed data'!$C$3</f>
        <v>5.0671842330080215E-3</v>
      </c>
      <c r="AS63" s="34">
        <f>AVERAGE(AS61:AS62)*'Fixed data'!$C$3</f>
        <v>4.0766071430405511E-3</v>
      </c>
      <c r="AT63" s="34">
        <f>AVERAGE(AT61:AT62)*'Fixed data'!$C$3</f>
        <v>3.0860300530730815E-3</v>
      </c>
      <c r="AU63" s="34">
        <f>AVERAGE(AU61:AU62)*'Fixed data'!$C$3</f>
        <v>2.0954529631056111E-3</v>
      </c>
      <c r="AV63" s="34">
        <f>AVERAGE(AV61:AV62)*'Fixed data'!$C$3</f>
        <v>1.104875873138141E-3</v>
      </c>
      <c r="AW63" s="34">
        <f>AVERAGE(AW61:AW62)*'Fixed data'!$C$3</f>
        <v>1.1429878317067088E-4</v>
      </c>
      <c r="AX63" s="34">
        <f>AVERAGE(AX61:AX62)*'Fixed data'!$C$3</f>
        <v>-8.7627830679679931E-4</v>
      </c>
      <c r="AY63" s="34">
        <f>AVERAGE(AY61:AY62)*'Fixed data'!$C$3</f>
        <v>-1.2001209953079696E-3</v>
      </c>
      <c r="AZ63" s="34">
        <f>AVERAGE(AZ61:AZ62)*'Fixed data'!$C$3</f>
        <v>-8.8172154757320588E-4</v>
      </c>
      <c r="BA63" s="34">
        <f>AVERAGE(BA61:BA62)*'Fixed data'!$C$3</f>
        <v>-6.1230663025917511E-4</v>
      </c>
      <c r="BB63" s="34">
        <f>AVERAGE(BB61:BB62)*'Fixed data'!$C$3</f>
        <v>-3.918762433658773E-4</v>
      </c>
      <c r="BC63" s="34">
        <f>AVERAGE(BC61:BC62)*'Fixed data'!$C$3</f>
        <v>-2.2043038689331237E-4</v>
      </c>
      <c r="BD63" s="34">
        <f>AVERAGE(BD61:BD62)*'Fixed data'!$C$3</f>
        <v>-9.796906084148022E-5</v>
      </c>
    </row>
    <row r="64" spans="1:56" ht="15.75" thickBot="1" x14ac:dyDescent="0.35">
      <c r="A64" s="139"/>
      <c r="B64" s="12" t="s">
        <v>95</v>
      </c>
      <c r="C64" s="12" t="s">
        <v>45</v>
      </c>
      <c r="D64" s="12" t="s">
        <v>40</v>
      </c>
      <c r="E64" s="53">
        <f t="shared" ref="E64:BD64" si="11">E29+E60+E63</f>
        <v>0.34059360775014541</v>
      </c>
      <c r="F64" s="53">
        <f t="shared" si="11"/>
        <v>7.4435819229499434E-2</v>
      </c>
      <c r="G64" s="53">
        <f t="shared" si="11"/>
        <v>6.9908366350385276E-2</v>
      </c>
      <c r="H64" s="53">
        <f t="shared" si="11"/>
        <v>6.5429898001691855E-2</v>
      </c>
      <c r="I64" s="53">
        <f t="shared" si="11"/>
        <v>6.1000414183419165E-2</v>
      </c>
      <c r="J64" s="53">
        <f t="shared" si="11"/>
        <v>5.6619914895567211E-2</v>
      </c>
      <c r="K64" s="53">
        <f t="shared" si="11"/>
        <v>5.2288400138135981E-2</v>
      </c>
      <c r="L64" s="53">
        <f t="shared" si="11"/>
        <v>4.8005869911125487E-2</v>
      </c>
      <c r="M64" s="53">
        <f t="shared" si="11"/>
        <v>5.6283916464390307E-2</v>
      </c>
      <c r="N64" s="53">
        <f t="shared" si="11"/>
        <v>5.529333937442283E-2</v>
      </c>
      <c r="O64" s="53">
        <f t="shared" si="11"/>
        <v>5.430276228445536E-2</v>
      </c>
      <c r="P64" s="53">
        <f t="shared" si="11"/>
        <v>5.3312185194487889E-2</v>
      </c>
      <c r="Q64" s="53">
        <f t="shared" si="11"/>
        <v>5.2321608104520419E-2</v>
      </c>
      <c r="R64" s="53">
        <f t="shared" si="11"/>
        <v>5.1331031014552948E-2</v>
      </c>
      <c r="S64" s="53">
        <f t="shared" si="11"/>
        <v>5.0340453924585478E-2</v>
      </c>
      <c r="T64" s="53">
        <f t="shared" si="11"/>
        <v>4.9349876834618001E-2</v>
      </c>
      <c r="U64" s="53">
        <f t="shared" si="11"/>
        <v>4.835929974465053E-2</v>
      </c>
      <c r="V64" s="53">
        <f t="shared" si="11"/>
        <v>4.736872265468306E-2</v>
      </c>
      <c r="W64" s="53">
        <f t="shared" si="11"/>
        <v>4.6378145564715589E-2</v>
      </c>
      <c r="X64" s="53">
        <f t="shared" si="11"/>
        <v>4.5387568474748119E-2</v>
      </c>
      <c r="Y64" s="53">
        <f t="shared" si="11"/>
        <v>4.4396991384780649E-2</v>
      </c>
      <c r="Z64" s="53">
        <f t="shared" si="11"/>
        <v>4.3406414294813178E-2</v>
      </c>
      <c r="AA64" s="53">
        <f t="shared" si="11"/>
        <v>4.2415837204845708E-2</v>
      </c>
      <c r="AB64" s="53">
        <f t="shared" si="11"/>
        <v>4.1425260114878237E-2</v>
      </c>
      <c r="AC64" s="53">
        <f t="shared" si="11"/>
        <v>4.0434683024910767E-2</v>
      </c>
      <c r="AD64" s="53">
        <f t="shared" si="11"/>
        <v>3.9444105934943297E-2</v>
      </c>
      <c r="AE64" s="53">
        <f t="shared" si="11"/>
        <v>3.8453528844975826E-2</v>
      </c>
      <c r="AF64" s="53">
        <f t="shared" si="11"/>
        <v>3.7462951755008356E-2</v>
      </c>
      <c r="AG64" s="53">
        <f t="shared" si="11"/>
        <v>3.6472374665040885E-2</v>
      </c>
      <c r="AH64" s="53">
        <f t="shared" si="11"/>
        <v>3.5481797575073408E-2</v>
      </c>
      <c r="AI64" s="53">
        <f t="shared" si="11"/>
        <v>3.4491220485105938E-2</v>
      </c>
      <c r="AJ64" s="53">
        <f t="shared" si="11"/>
        <v>3.3500643395138467E-2</v>
      </c>
      <c r="AK64" s="53">
        <f t="shared" si="11"/>
        <v>3.2510066305170997E-2</v>
      </c>
      <c r="AL64" s="53">
        <f t="shared" si="11"/>
        <v>3.1519489215203526E-2</v>
      </c>
      <c r="AM64" s="53">
        <f t="shared" si="11"/>
        <v>3.0528912125236056E-2</v>
      </c>
      <c r="AN64" s="53">
        <f t="shared" si="11"/>
        <v>2.9538335035268586E-2</v>
      </c>
      <c r="AO64" s="53">
        <f t="shared" si="11"/>
        <v>2.8547757945301115E-2</v>
      </c>
      <c r="AP64" s="53">
        <f t="shared" si="11"/>
        <v>2.7557180855333648E-2</v>
      </c>
      <c r="AQ64" s="53">
        <f t="shared" si="11"/>
        <v>2.6566603765366174E-2</v>
      </c>
      <c r="AR64" s="53">
        <f t="shared" si="11"/>
        <v>2.5576026675398707E-2</v>
      </c>
      <c r="AS64" s="53">
        <f t="shared" si="11"/>
        <v>2.4585449585431237E-2</v>
      </c>
      <c r="AT64" s="53">
        <f t="shared" si="11"/>
        <v>2.3594872495463767E-2</v>
      </c>
      <c r="AU64" s="53">
        <f t="shared" si="11"/>
        <v>2.2604295405496296E-2</v>
      </c>
      <c r="AV64" s="53">
        <f t="shared" si="11"/>
        <v>2.1613718315528826E-2</v>
      </c>
      <c r="AW64" s="53">
        <f t="shared" si="11"/>
        <v>2.0623141225561355E-2</v>
      </c>
      <c r="AX64" s="53">
        <f t="shared" si="11"/>
        <v>1.9632564135593885E-2</v>
      </c>
      <c r="AY64" s="53">
        <f t="shared" si="11"/>
        <v>-8.299328302660558E-3</v>
      </c>
      <c r="AZ64" s="53">
        <f t="shared" si="11"/>
        <v>-6.9667563824468521E-3</v>
      </c>
      <c r="BA64" s="53">
        <f t="shared" si="11"/>
        <v>-5.6831689926538798E-3</v>
      </c>
      <c r="BB64" s="53">
        <f t="shared" si="11"/>
        <v>-4.4485661332816411E-3</v>
      </c>
      <c r="BC64" s="53">
        <f t="shared" si="11"/>
        <v>-3.262947804330135E-3</v>
      </c>
      <c r="BD64" s="53">
        <f t="shared" si="11"/>
        <v>-2.1263140057993621E-3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0.34059360775014541</v>
      </c>
      <c r="F77" s="54">
        <f>IF('Fixed data'!$G$19=FALSE,F64+F76,F64)</f>
        <v>7.4435819229499434E-2</v>
      </c>
      <c r="G77" s="54">
        <f>IF('Fixed data'!$G$19=FALSE,G64+G76,G64)</f>
        <v>6.9908366350385276E-2</v>
      </c>
      <c r="H77" s="54">
        <f>IF('Fixed data'!$G$19=FALSE,H64+H76,H64)</f>
        <v>6.5429898001691855E-2</v>
      </c>
      <c r="I77" s="54">
        <f>IF('Fixed data'!$G$19=FALSE,I64+I76,I64)</f>
        <v>6.1000414183419165E-2</v>
      </c>
      <c r="J77" s="54">
        <f>IF('Fixed data'!$G$19=FALSE,J64+J76,J64)</f>
        <v>5.6619914895567211E-2</v>
      </c>
      <c r="K77" s="54">
        <f>IF('Fixed data'!$G$19=FALSE,K64+K76,K64)</f>
        <v>5.2288400138135981E-2</v>
      </c>
      <c r="L77" s="54">
        <f>IF('Fixed data'!$G$19=FALSE,L64+L76,L64)</f>
        <v>4.8005869911125487E-2</v>
      </c>
      <c r="M77" s="54">
        <f>IF('Fixed data'!$G$19=FALSE,M64+M76,M64)</f>
        <v>5.6283916464390307E-2</v>
      </c>
      <c r="N77" s="54">
        <f>IF('Fixed data'!$G$19=FALSE,N64+N76,N64)</f>
        <v>5.529333937442283E-2</v>
      </c>
      <c r="O77" s="54">
        <f>IF('Fixed data'!$G$19=FALSE,O64+O76,O64)</f>
        <v>5.430276228445536E-2</v>
      </c>
      <c r="P77" s="54">
        <f>IF('Fixed data'!$G$19=FALSE,P64+P76,P64)</f>
        <v>5.3312185194487889E-2</v>
      </c>
      <c r="Q77" s="54">
        <f>IF('Fixed data'!$G$19=FALSE,Q64+Q76,Q64)</f>
        <v>5.2321608104520419E-2</v>
      </c>
      <c r="R77" s="54">
        <f>IF('Fixed data'!$G$19=FALSE,R64+R76,R64)</f>
        <v>5.1331031014552948E-2</v>
      </c>
      <c r="S77" s="54">
        <f>IF('Fixed data'!$G$19=FALSE,S64+S76,S64)</f>
        <v>5.0340453924585478E-2</v>
      </c>
      <c r="T77" s="54">
        <f>IF('Fixed data'!$G$19=FALSE,T64+T76,T64)</f>
        <v>4.9349876834618001E-2</v>
      </c>
      <c r="U77" s="54">
        <f>IF('Fixed data'!$G$19=FALSE,U64+U76,U64)</f>
        <v>4.835929974465053E-2</v>
      </c>
      <c r="V77" s="54">
        <f>IF('Fixed data'!$G$19=FALSE,V64+V76,V64)</f>
        <v>4.736872265468306E-2</v>
      </c>
      <c r="W77" s="54">
        <f>IF('Fixed data'!$G$19=FALSE,W64+W76,W64)</f>
        <v>4.6378145564715589E-2</v>
      </c>
      <c r="X77" s="54">
        <f>IF('Fixed data'!$G$19=FALSE,X64+X76,X64)</f>
        <v>4.5387568474748119E-2</v>
      </c>
      <c r="Y77" s="54">
        <f>IF('Fixed data'!$G$19=FALSE,Y64+Y76,Y64)</f>
        <v>4.4396991384780649E-2</v>
      </c>
      <c r="Z77" s="54">
        <f>IF('Fixed data'!$G$19=FALSE,Z64+Z76,Z64)</f>
        <v>4.3406414294813178E-2</v>
      </c>
      <c r="AA77" s="54">
        <f>IF('Fixed data'!$G$19=FALSE,AA64+AA76,AA64)</f>
        <v>4.2415837204845708E-2</v>
      </c>
      <c r="AB77" s="54">
        <f>IF('Fixed data'!$G$19=FALSE,AB64+AB76,AB64)</f>
        <v>4.1425260114878237E-2</v>
      </c>
      <c r="AC77" s="54">
        <f>IF('Fixed data'!$G$19=FALSE,AC64+AC76,AC64)</f>
        <v>4.0434683024910767E-2</v>
      </c>
      <c r="AD77" s="54">
        <f>IF('Fixed data'!$G$19=FALSE,AD64+AD76,AD64)</f>
        <v>3.9444105934943297E-2</v>
      </c>
      <c r="AE77" s="54">
        <f>IF('Fixed data'!$G$19=FALSE,AE64+AE76,AE64)</f>
        <v>3.8453528844975826E-2</v>
      </c>
      <c r="AF77" s="54">
        <f>IF('Fixed data'!$G$19=FALSE,AF64+AF76,AF64)</f>
        <v>3.7462951755008356E-2</v>
      </c>
      <c r="AG77" s="54">
        <f>IF('Fixed data'!$G$19=FALSE,AG64+AG76,AG64)</f>
        <v>3.6472374665040885E-2</v>
      </c>
      <c r="AH77" s="54">
        <f>IF('Fixed data'!$G$19=FALSE,AH64+AH76,AH64)</f>
        <v>3.5481797575073408E-2</v>
      </c>
      <c r="AI77" s="54">
        <f>IF('Fixed data'!$G$19=FALSE,AI64+AI76,AI64)</f>
        <v>3.4491220485105938E-2</v>
      </c>
      <c r="AJ77" s="54">
        <f>IF('Fixed data'!$G$19=FALSE,AJ64+AJ76,AJ64)</f>
        <v>3.3500643395138467E-2</v>
      </c>
      <c r="AK77" s="54">
        <f>IF('Fixed data'!$G$19=FALSE,AK64+AK76,AK64)</f>
        <v>3.2510066305170997E-2</v>
      </c>
      <c r="AL77" s="54">
        <f>IF('Fixed data'!$G$19=FALSE,AL64+AL76,AL64)</f>
        <v>3.1519489215203526E-2</v>
      </c>
      <c r="AM77" s="54">
        <f>IF('Fixed data'!$G$19=FALSE,AM64+AM76,AM64)</f>
        <v>3.0528912125236056E-2</v>
      </c>
      <c r="AN77" s="54">
        <f>IF('Fixed data'!$G$19=FALSE,AN64+AN76,AN64)</f>
        <v>2.9538335035268586E-2</v>
      </c>
      <c r="AO77" s="54">
        <f>IF('Fixed data'!$G$19=FALSE,AO64+AO76,AO64)</f>
        <v>2.8547757945301115E-2</v>
      </c>
      <c r="AP77" s="54">
        <f>IF('Fixed data'!$G$19=FALSE,AP64+AP76,AP64)</f>
        <v>2.7557180855333648E-2</v>
      </c>
      <c r="AQ77" s="54">
        <f>IF('Fixed data'!$G$19=FALSE,AQ64+AQ76,AQ64)</f>
        <v>2.6566603765366174E-2</v>
      </c>
      <c r="AR77" s="54">
        <f>IF('Fixed data'!$G$19=FALSE,AR64+AR76,AR64)</f>
        <v>2.5576026675398707E-2</v>
      </c>
      <c r="AS77" s="54">
        <f>IF('Fixed data'!$G$19=FALSE,AS64+AS76,AS64)</f>
        <v>2.4585449585431237E-2</v>
      </c>
      <c r="AT77" s="54">
        <f>IF('Fixed data'!$G$19=FALSE,AT64+AT76,AT64)</f>
        <v>2.3594872495463767E-2</v>
      </c>
      <c r="AU77" s="54">
        <f>IF('Fixed data'!$G$19=FALSE,AU64+AU76,AU64)</f>
        <v>2.2604295405496296E-2</v>
      </c>
      <c r="AV77" s="54">
        <f>IF('Fixed data'!$G$19=FALSE,AV64+AV76,AV64)</f>
        <v>2.1613718315528826E-2</v>
      </c>
      <c r="AW77" s="54">
        <f>IF('Fixed data'!$G$19=FALSE,AW64+AW76,AW64)</f>
        <v>2.0623141225561355E-2</v>
      </c>
      <c r="AX77" s="54">
        <f>IF('Fixed data'!$G$19=FALSE,AX64+AX76,AX64)</f>
        <v>1.9632564135593885E-2</v>
      </c>
      <c r="AY77" s="54">
        <f>IF('Fixed data'!$G$19=FALSE,AY64+AY76,AY64)</f>
        <v>-8.299328302660558E-3</v>
      </c>
      <c r="AZ77" s="54">
        <f>IF('Fixed data'!$G$19=FALSE,AZ64+AZ76,AZ64)</f>
        <v>-6.9667563824468521E-3</v>
      </c>
      <c r="BA77" s="54">
        <f>IF('Fixed data'!$G$19=FALSE,BA64+BA76,BA64)</f>
        <v>-5.6831689926538798E-3</v>
      </c>
      <c r="BB77" s="54">
        <f>IF('Fixed data'!$G$19=FALSE,BB64+BB76,BB64)</f>
        <v>-4.4485661332816411E-3</v>
      </c>
      <c r="BC77" s="54">
        <f>IF('Fixed data'!$G$19=FALSE,BC64+BC76,BC64)</f>
        <v>-3.262947804330135E-3</v>
      </c>
      <c r="BD77" s="54">
        <f>IF('Fixed data'!$G$19=FALSE,BD64+BD76,BD64)</f>
        <v>-2.1263140057993621E-3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0.32907594951704872</v>
      </c>
      <c r="F80" s="55">
        <f t="shared" ref="F80:BD80" si="13">F77*F78</f>
        <v>6.948663374127699E-2</v>
      </c>
      <c r="G80" s="55">
        <f t="shared" si="13"/>
        <v>6.3053341094897825E-2</v>
      </c>
      <c r="H80" s="55">
        <f t="shared" si="13"/>
        <v>5.7018376072684722E-2</v>
      </c>
      <c r="I80" s="55">
        <f t="shared" si="13"/>
        <v>5.1360711909695073E-2</v>
      </c>
      <c r="J80" s="55">
        <f t="shared" si="13"/>
        <v>4.6060337248194055E-2</v>
      </c>
      <c r="K80" s="55">
        <f t="shared" si="13"/>
        <v>4.1098209857193438E-2</v>
      </c>
      <c r="L80" s="55">
        <f t="shared" si="13"/>
        <v>3.6456212376722683E-2</v>
      </c>
      <c r="M80" s="55">
        <f t="shared" si="13"/>
        <v>4.1297252746056133E-2</v>
      </c>
      <c r="N80" s="55">
        <f t="shared" si="13"/>
        <v>3.9198488555367665E-2</v>
      </c>
      <c r="O80" s="55">
        <f t="shared" si="13"/>
        <v>3.719444427039599E-2</v>
      </c>
      <c r="P80" s="55">
        <f t="shared" si="13"/>
        <v>3.5281113757009062E-2</v>
      </c>
      <c r="Q80" s="55">
        <f t="shared" si="13"/>
        <v>3.345465351033889E-2</v>
      </c>
      <c r="R80" s="55">
        <f t="shared" si="13"/>
        <v>3.171137623691795E-2</v>
      </c>
      <c r="S80" s="55">
        <f t="shared" si="13"/>
        <v>3.0047744684899316E-2</v>
      </c>
      <c r="T80" s="55">
        <f t="shared" si="13"/>
        <v>2.8460365712920845E-2</v>
      </c>
      <c r="U80" s="55">
        <f t="shared" si="13"/>
        <v>2.6945984588528867E-2</v>
      </c>
      <c r="V80" s="55">
        <f t="shared" si="13"/>
        <v>2.5501479507418056E-2</v>
      </c>
      <c r="W80" s="55">
        <f t="shared" si="13"/>
        <v>2.4123856325073176E-2</v>
      </c>
      <c r="X80" s="55">
        <f t="shared" si="13"/>
        <v>2.28102434927148E-2</v>
      </c>
      <c r="Y80" s="55">
        <f t="shared" si="13"/>
        <v>2.1557887189756091E-2</v>
      </c>
      <c r="Z80" s="55">
        <f t="shared" si="13"/>
        <v>2.0364146645270882E-2</v>
      </c>
      <c r="AA80" s="55">
        <f t="shared" si="13"/>
        <v>1.9226489641256166E-2</v>
      </c>
      <c r="AB80" s="55">
        <f t="shared" si="13"/>
        <v>1.8142488190743666E-2</v>
      </c>
      <c r="AC80" s="55">
        <f t="shared" si="13"/>
        <v>1.7109814384077316E-2</v>
      </c>
      <c r="AD80" s="55">
        <f t="shared" si="13"/>
        <v>1.6126236396925366E-2</v>
      </c>
      <c r="AE80" s="55">
        <f t="shared" si="13"/>
        <v>1.5189614653838541E-2</v>
      </c>
      <c r="AF80" s="55">
        <f t="shared" si="13"/>
        <v>1.4297898141399253E-2</v>
      </c>
      <c r="AG80" s="55">
        <f t="shared" si="13"/>
        <v>1.3449120865231784E-2</v>
      </c>
      <c r="AH80" s="55">
        <f t="shared" si="13"/>
        <v>1.264139844535978E-2</v>
      </c>
      <c r="AI80" s="55">
        <f t="shared" si="13"/>
        <v>1.3796044814958698E-2</v>
      </c>
      <c r="AJ80" s="55">
        <f t="shared" si="13"/>
        <v>1.30095404977482E-2</v>
      </c>
      <c r="AK80" s="55">
        <f t="shared" si="13"/>
        <v>1.2257148280141949E-2</v>
      </c>
      <c r="AL80" s="55">
        <f t="shared" si="13"/>
        <v>1.1537548269718367E-2</v>
      </c>
      <c r="AM80" s="55">
        <f t="shared" si="13"/>
        <v>1.0849468522460066E-2</v>
      </c>
      <c r="AN80" s="55">
        <f t="shared" si="13"/>
        <v>1.0191683369355612E-2</v>
      </c>
      <c r="AO80" s="55">
        <f t="shared" si="13"/>
        <v>9.5630117998044099E-3</v>
      </c>
      <c r="AP80" s="55">
        <f t="shared" si="13"/>
        <v>8.9623158999354059E-3</v>
      </c>
      <c r="AQ80" s="55">
        <f t="shared" si="13"/>
        <v>8.3884993440121788E-3</v>
      </c>
      <c r="AR80" s="55">
        <f t="shared" si="13"/>
        <v>7.8405059371568376E-3</v>
      </c>
      <c r="AS80" s="55">
        <f t="shared" si="13"/>
        <v>7.3173182076830086E-3</v>
      </c>
      <c r="AT80" s="55">
        <f t="shared" si="13"/>
        <v>6.8179560473844471E-3</v>
      </c>
      <c r="AU80" s="55">
        <f t="shared" si="13"/>
        <v>6.3414753981798026E-3</v>
      </c>
      <c r="AV80" s="55">
        <f t="shared" si="13"/>
        <v>5.8869669835667337E-3</v>
      </c>
      <c r="AW80" s="55">
        <f t="shared" si="13"/>
        <v>5.4535550833892605E-3</v>
      </c>
      <c r="AX80" s="55">
        <f t="shared" si="13"/>
        <v>5.0403963504714331E-3</v>
      </c>
      <c r="AY80" s="55">
        <f t="shared" si="13"/>
        <v>-2.0686803228633054E-3</v>
      </c>
      <c r="AZ80" s="55">
        <f t="shared" si="13"/>
        <v>-1.6859466910555826E-3</v>
      </c>
      <c r="BA80" s="55">
        <f t="shared" si="13"/>
        <v>-1.3352622153519329E-3</v>
      </c>
      <c r="BB80" s="55">
        <f t="shared" si="13"/>
        <v>-1.0147494299144726E-3</v>
      </c>
      <c r="BC80" s="55">
        <f t="shared" si="13"/>
        <v>-7.226228108273172E-4</v>
      </c>
      <c r="BD80" s="55">
        <f t="shared" si="13"/>
        <v>-4.5718472860679281E-4</v>
      </c>
    </row>
    <row r="81" spans="1:56" x14ac:dyDescent="0.3">
      <c r="B81" s="15" t="s">
        <v>18</v>
      </c>
      <c r="C81" s="15"/>
      <c r="D81" s="14" t="s">
        <v>40</v>
      </c>
      <c r="E81" s="56">
        <f>+E80</f>
        <v>0.32907594951704872</v>
      </c>
      <c r="F81" s="56">
        <f t="shared" ref="F81:BD81" si="14">+E81+F80</f>
        <v>0.39856258325832572</v>
      </c>
      <c r="G81" s="56">
        <f t="shared" si="14"/>
        <v>0.46161592435322352</v>
      </c>
      <c r="H81" s="56">
        <f t="shared" si="14"/>
        <v>0.51863430042590819</v>
      </c>
      <c r="I81" s="56">
        <f t="shared" si="14"/>
        <v>0.56999501233560323</v>
      </c>
      <c r="J81" s="56">
        <f t="shared" si="14"/>
        <v>0.61605534958379726</v>
      </c>
      <c r="K81" s="56">
        <f t="shared" si="14"/>
        <v>0.65715355944099074</v>
      </c>
      <c r="L81" s="56">
        <f t="shared" si="14"/>
        <v>0.69360977181771344</v>
      </c>
      <c r="M81" s="56">
        <f t="shared" si="14"/>
        <v>0.73490702456376955</v>
      </c>
      <c r="N81" s="56">
        <f t="shared" si="14"/>
        <v>0.77410551311913722</v>
      </c>
      <c r="O81" s="56">
        <f t="shared" si="14"/>
        <v>0.8112999573895332</v>
      </c>
      <c r="P81" s="56">
        <f t="shared" si="14"/>
        <v>0.84658107114654224</v>
      </c>
      <c r="Q81" s="56">
        <f t="shared" si="14"/>
        <v>0.88003572465688118</v>
      </c>
      <c r="R81" s="56">
        <f t="shared" si="14"/>
        <v>0.91174710089379918</v>
      </c>
      <c r="S81" s="56">
        <f t="shared" si="14"/>
        <v>0.94179484557869853</v>
      </c>
      <c r="T81" s="56">
        <f t="shared" si="14"/>
        <v>0.9702552112916194</v>
      </c>
      <c r="U81" s="56">
        <f t="shared" si="14"/>
        <v>0.99720119588014822</v>
      </c>
      <c r="V81" s="56">
        <f t="shared" si="14"/>
        <v>1.0227026753875663</v>
      </c>
      <c r="W81" s="56">
        <f t="shared" si="14"/>
        <v>1.0468265317126395</v>
      </c>
      <c r="X81" s="56">
        <f t="shared" si="14"/>
        <v>1.0696367752053544</v>
      </c>
      <c r="Y81" s="56">
        <f t="shared" si="14"/>
        <v>1.0911946623951105</v>
      </c>
      <c r="Z81" s="56">
        <f t="shared" si="14"/>
        <v>1.1115588090403814</v>
      </c>
      <c r="AA81" s="56">
        <f t="shared" si="14"/>
        <v>1.1307852986816376</v>
      </c>
      <c r="AB81" s="56">
        <f t="shared" si="14"/>
        <v>1.1489277868723813</v>
      </c>
      <c r="AC81" s="56">
        <f t="shared" si="14"/>
        <v>1.1660376012564586</v>
      </c>
      <c r="AD81" s="56">
        <f t="shared" si="14"/>
        <v>1.1821638376533841</v>
      </c>
      <c r="AE81" s="56">
        <f t="shared" si="14"/>
        <v>1.1973534523072227</v>
      </c>
      <c r="AF81" s="56">
        <f t="shared" si="14"/>
        <v>1.2116513504486219</v>
      </c>
      <c r="AG81" s="56">
        <f t="shared" si="14"/>
        <v>1.2251004713138538</v>
      </c>
      <c r="AH81" s="56">
        <f t="shared" si="14"/>
        <v>1.2377418697592135</v>
      </c>
      <c r="AI81" s="56">
        <f t="shared" si="14"/>
        <v>1.2515379145741723</v>
      </c>
      <c r="AJ81" s="56">
        <f t="shared" si="14"/>
        <v>1.2645474550719205</v>
      </c>
      <c r="AK81" s="56">
        <f t="shared" si="14"/>
        <v>1.2768046033520624</v>
      </c>
      <c r="AL81" s="56">
        <f t="shared" si="14"/>
        <v>1.2883421516217808</v>
      </c>
      <c r="AM81" s="56">
        <f t="shared" si="14"/>
        <v>1.2991916201442408</v>
      </c>
      <c r="AN81" s="56">
        <f t="shared" si="14"/>
        <v>1.3093833035135964</v>
      </c>
      <c r="AO81" s="56">
        <f t="shared" si="14"/>
        <v>1.3189463153134009</v>
      </c>
      <c r="AP81" s="56">
        <f t="shared" si="14"/>
        <v>1.3279086312133364</v>
      </c>
      <c r="AQ81" s="56">
        <f t="shared" si="14"/>
        <v>1.3362971305573486</v>
      </c>
      <c r="AR81" s="56">
        <f t="shared" si="14"/>
        <v>1.3441376364945055</v>
      </c>
      <c r="AS81" s="56">
        <f t="shared" si="14"/>
        <v>1.3514549547021886</v>
      </c>
      <c r="AT81" s="56">
        <f t="shared" si="14"/>
        <v>1.358272910749573</v>
      </c>
      <c r="AU81" s="56">
        <f t="shared" si="14"/>
        <v>1.3646143861477529</v>
      </c>
      <c r="AV81" s="56">
        <f t="shared" si="14"/>
        <v>1.3705013531313197</v>
      </c>
      <c r="AW81" s="56">
        <f t="shared" si="14"/>
        <v>1.3759549082147089</v>
      </c>
      <c r="AX81" s="56">
        <f t="shared" si="14"/>
        <v>1.3809953045651804</v>
      </c>
      <c r="AY81" s="56">
        <f t="shared" si="14"/>
        <v>1.378926624242317</v>
      </c>
      <c r="AZ81" s="56">
        <f t="shared" si="14"/>
        <v>1.3772406775512616</v>
      </c>
      <c r="BA81" s="56">
        <f t="shared" si="14"/>
        <v>1.3759054153359096</v>
      </c>
      <c r="BB81" s="56">
        <f t="shared" si="14"/>
        <v>1.3748906659059952</v>
      </c>
      <c r="BC81" s="56">
        <f t="shared" si="14"/>
        <v>1.3741680430951679</v>
      </c>
      <c r="BD81" s="56">
        <f t="shared" si="14"/>
        <v>1.3737108583665611</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5" t="s">
        <v>225</v>
      </c>
      <c r="C26" s="145"/>
      <c r="D26" s="145"/>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0" sqref="D10:F1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8" t="s">
        <v>362</v>
      </c>
      <c r="C2" s="159"/>
      <c r="D2" s="159"/>
      <c r="E2" s="159"/>
      <c r="F2" s="160"/>
      <c r="Z2" s="26" t="s">
        <v>81</v>
      </c>
    </row>
    <row r="3" spans="2:26" ht="24.75" customHeight="1" x14ac:dyDescent="0.3">
      <c r="B3" s="161"/>
      <c r="C3" s="162"/>
      <c r="D3" s="162"/>
      <c r="E3" s="162"/>
      <c r="F3" s="163"/>
    </row>
    <row r="4" spans="2:26" ht="18" customHeight="1" x14ac:dyDescent="0.3">
      <c r="B4" s="25" t="s">
        <v>80</v>
      </c>
      <c r="C4" s="27"/>
      <c r="D4" s="27"/>
      <c r="E4" s="27"/>
      <c r="F4" s="27"/>
    </row>
    <row r="5" spans="2:26" ht="24.75" customHeight="1" x14ac:dyDescent="0.3">
      <c r="B5" s="146"/>
      <c r="C5" s="147"/>
      <c r="D5" s="147"/>
      <c r="E5" s="147"/>
      <c r="F5" s="148"/>
    </row>
    <row r="6" spans="2:26" ht="13.5" customHeight="1" x14ac:dyDescent="0.3">
      <c r="B6" s="27"/>
      <c r="C6" s="27"/>
      <c r="D6" s="27"/>
      <c r="E6" s="27"/>
      <c r="F6" s="27"/>
    </row>
    <row r="7" spans="2:26" x14ac:dyDescent="0.3">
      <c r="B7" s="25" t="s">
        <v>50</v>
      </c>
    </row>
    <row r="8" spans="2:26" x14ac:dyDescent="0.3">
      <c r="B8" s="166" t="s">
        <v>27</v>
      </c>
      <c r="C8" s="167"/>
      <c r="D8" s="164" t="s">
        <v>30</v>
      </c>
      <c r="E8" s="164"/>
      <c r="F8" s="164"/>
    </row>
    <row r="9" spans="2:26" ht="22.5" customHeight="1" x14ac:dyDescent="0.3">
      <c r="B9" s="149" t="s">
        <v>304</v>
      </c>
      <c r="C9" s="150"/>
      <c r="D9" s="165" t="str">
        <f>'Baseline scenario'!$C$1</f>
        <v>Insourced maintenance of operational vehicles</v>
      </c>
      <c r="E9" s="165"/>
      <c r="F9" s="165"/>
    </row>
    <row r="10" spans="2:26" ht="22.5" customHeight="1" x14ac:dyDescent="0.3">
      <c r="B10" s="151" t="s">
        <v>227</v>
      </c>
      <c r="C10" s="152"/>
      <c r="D10" s="146" t="str">
        <f>'Option 1'!$C$1</f>
        <v>Outsourced maintenance of operational vehicles</v>
      </c>
      <c r="E10" s="147"/>
      <c r="F10" s="148"/>
    </row>
    <row r="11" spans="2:26" ht="22.5" customHeight="1" x14ac:dyDescent="0.3">
      <c r="B11" s="149" t="s">
        <v>353</v>
      </c>
      <c r="C11" s="150"/>
      <c r="D11" s="146" t="str">
        <f>'Option 1(i)'!$C$1</f>
        <v>Option 1 Sensitivity Analysis: Increase number of 4x4 vehicles</v>
      </c>
      <c r="E11" s="147"/>
      <c r="F11" s="148"/>
    </row>
    <row r="12" spans="2:26" ht="22.5" customHeight="1" x14ac:dyDescent="0.3">
      <c r="B12" s="149" t="s">
        <v>354</v>
      </c>
      <c r="C12" s="150"/>
      <c r="D12" s="146" t="str">
        <f>'Option 1(ii)'!$C$1</f>
        <v>Option 1 Sensitivity Analysis: Decrease number of 4x4 vehicles</v>
      </c>
      <c r="E12" s="147"/>
      <c r="F12" s="148"/>
    </row>
    <row r="13" spans="2:26" ht="22.5" customHeight="1" x14ac:dyDescent="0.3">
      <c r="B13" s="149" t="s">
        <v>355</v>
      </c>
      <c r="C13" s="150"/>
      <c r="D13" s="146" t="str">
        <f>'Option 1(iii)'!$C$1</f>
        <v>Option 1 Sensitivity Analysis: Increase number of vans</v>
      </c>
      <c r="E13" s="147"/>
      <c r="F13" s="148"/>
    </row>
    <row r="14" spans="2:26" ht="22.5" customHeight="1" x14ac:dyDescent="0.3">
      <c r="B14" s="149" t="s">
        <v>356</v>
      </c>
      <c r="C14" s="150"/>
      <c r="D14" s="146" t="str">
        <f>'Option 1(iv)'!$C$1</f>
        <v>Option 1 Sensitivity Analysis: Decrease number of vans</v>
      </c>
      <c r="E14" s="147"/>
      <c r="F14" s="148"/>
    </row>
    <row r="15" spans="2:26" ht="22.5" customHeight="1" x14ac:dyDescent="0.3">
      <c r="B15" s="151"/>
      <c r="C15" s="152"/>
      <c r="D15" s="146"/>
      <c r="E15" s="147"/>
      <c r="F15" s="148"/>
    </row>
    <row r="16" spans="2:26" ht="22.5" customHeight="1" x14ac:dyDescent="0.3">
      <c r="B16" s="151"/>
      <c r="C16" s="152"/>
      <c r="D16" s="146"/>
      <c r="E16" s="147"/>
      <c r="F16" s="148"/>
    </row>
    <row r="17" spans="2:11" ht="22.5" customHeight="1" x14ac:dyDescent="0.3">
      <c r="B17" s="151"/>
      <c r="C17" s="152"/>
      <c r="D17" s="146"/>
      <c r="E17" s="147"/>
      <c r="F17" s="148"/>
    </row>
    <row r="18" spans="2:11" ht="22.5" customHeight="1" x14ac:dyDescent="0.3">
      <c r="B18" s="151"/>
      <c r="C18" s="152"/>
      <c r="D18" s="146"/>
      <c r="E18" s="147"/>
      <c r="F18" s="148"/>
    </row>
    <row r="19" spans="2:11" ht="22.5" customHeight="1" x14ac:dyDescent="0.3">
      <c r="B19" s="151"/>
      <c r="C19" s="152"/>
      <c r="D19" s="146"/>
      <c r="E19" s="147"/>
      <c r="F19" s="148"/>
    </row>
    <row r="20" spans="2:11" ht="22.5" customHeight="1" x14ac:dyDescent="0.3">
      <c r="B20" s="151"/>
      <c r="C20" s="152"/>
      <c r="D20" s="146"/>
      <c r="E20" s="147"/>
      <c r="F20" s="148"/>
    </row>
    <row r="21" spans="2:11" ht="22.5" customHeight="1" x14ac:dyDescent="0.3">
      <c r="B21" s="151"/>
      <c r="C21" s="152"/>
      <c r="D21" s="146"/>
      <c r="E21" s="147"/>
      <c r="F21" s="148"/>
    </row>
    <row r="22" spans="2:11" ht="22.5" customHeight="1" x14ac:dyDescent="0.3">
      <c r="B22" s="151"/>
      <c r="C22" s="152"/>
      <c r="D22" s="146"/>
      <c r="E22" s="147"/>
      <c r="F22" s="148"/>
    </row>
    <row r="23" spans="2:11" ht="22.5" customHeight="1" x14ac:dyDescent="0.3">
      <c r="B23" s="151"/>
      <c r="C23" s="152"/>
      <c r="D23" s="146"/>
      <c r="E23" s="147"/>
      <c r="F23" s="148"/>
    </row>
    <row r="24" spans="2:11" ht="12.75" customHeight="1" x14ac:dyDescent="0.3">
      <c r="B24" s="28"/>
      <c r="C24" s="28"/>
      <c r="D24" s="29"/>
      <c r="E24" s="29"/>
      <c r="F24" s="29"/>
    </row>
    <row r="25" spans="2:11" x14ac:dyDescent="0.3">
      <c r="B25" s="25" t="s">
        <v>51</v>
      </c>
    </row>
    <row r="26" spans="2:11" ht="38.25" customHeight="1" x14ac:dyDescent="0.3">
      <c r="B26" s="154" t="s">
        <v>48</v>
      </c>
      <c r="C26" s="156" t="s">
        <v>27</v>
      </c>
      <c r="D26" s="156" t="s">
        <v>28</v>
      </c>
      <c r="E26" s="156" t="s">
        <v>30</v>
      </c>
      <c r="F26" s="154" t="s">
        <v>31</v>
      </c>
      <c r="G26" s="153" t="s">
        <v>102</v>
      </c>
      <c r="H26" s="153"/>
      <c r="I26" s="153"/>
      <c r="J26" s="153"/>
      <c r="K26" s="153"/>
    </row>
    <row r="27" spans="2:11" x14ac:dyDescent="0.3">
      <c r="B27" s="155"/>
      <c r="C27" s="157"/>
      <c r="D27" s="157"/>
      <c r="E27" s="157"/>
      <c r="F27" s="155"/>
      <c r="G27" s="64" t="s">
        <v>103</v>
      </c>
      <c r="H27" s="64" t="s">
        <v>104</v>
      </c>
      <c r="I27" s="64" t="s">
        <v>105</v>
      </c>
      <c r="J27" s="64" t="s">
        <v>106</v>
      </c>
      <c r="K27" s="64" t="s">
        <v>107</v>
      </c>
    </row>
    <row r="28" spans="2:11" ht="27.75" customHeight="1" x14ac:dyDescent="0.3">
      <c r="B28" s="30" t="s">
        <v>341</v>
      </c>
      <c r="C28" s="31" t="str">
        <f>D9</f>
        <v>Insourced maintenance of operational vehicles</v>
      </c>
      <c r="D28" s="30" t="s">
        <v>81</v>
      </c>
      <c r="E28" s="31" t="s">
        <v>363</v>
      </c>
      <c r="F28" s="30"/>
      <c r="G28" s="65"/>
      <c r="H28" s="65"/>
      <c r="I28" s="65"/>
      <c r="J28" s="65"/>
      <c r="K28" s="30"/>
    </row>
    <row r="29" spans="2:11" ht="60" x14ac:dyDescent="0.3">
      <c r="B29" s="144">
        <v>1</v>
      </c>
      <c r="C29" s="31" t="str">
        <f>D10</f>
        <v>Outsourced maintenance of operational vehicles</v>
      </c>
      <c r="D29" s="30" t="s">
        <v>29</v>
      </c>
      <c r="E29" s="31" t="s">
        <v>364</v>
      </c>
      <c r="F29" s="30"/>
      <c r="G29" s="65">
        <f>'Option 1'!$C$4</f>
        <v>0.93175859222939372</v>
      </c>
      <c r="H29" s="65">
        <f>'Option 1'!$C$5</f>
        <v>1.0995195033217839</v>
      </c>
      <c r="I29" s="65">
        <f>'Option 1'!$C$6</f>
        <v>1.2079296338898624</v>
      </c>
      <c r="J29" s="65">
        <f>'Option 1'!$C$7</f>
        <v>1.3120908848275405</v>
      </c>
      <c r="K29" s="30"/>
    </row>
    <row r="30" spans="2:11" ht="27.75" customHeight="1" x14ac:dyDescent="0.3">
      <c r="B30" s="30" t="s">
        <v>357</v>
      </c>
      <c r="C30" s="143" t="str">
        <f t="shared" ref="C30:C33" si="0">D11</f>
        <v>Option 1 Sensitivity Analysis: Increase number of 4x4 vehicles</v>
      </c>
      <c r="D30" s="30"/>
      <c r="E30" s="168" t="s">
        <v>358</v>
      </c>
      <c r="F30" s="30"/>
      <c r="G30" s="142">
        <f>'Option 1(i)'!$C$4</f>
        <v>0.94328304327700985</v>
      </c>
      <c r="H30" s="142">
        <f>'Option 1(i)'!$C$5</f>
        <v>1.1143104994922584</v>
      </c>
      <c r="I30" s="142">
        <f>'Option 1(i)'!$C$6</f>
        <v>1.224878896566167</v>
      </c>
      <c r="J30" s="142">
        <f>'Option 1(i)'!$C$7</f>
        <v>1.3312093900146984</v>
      </c>
      <c r="K30" s="142"/>
    </row>
    <row r="31" spans="2:11" ht="27.75" customHeight="1" x14ac:dyDescent="0.3">
      <c r="B31" s="30" t="s">
        <v>359</v>
      </c>
      <c r="C31" s="143" t="str">
        <f t="shared" si="0"/>
        <v>Option 1 Sensitivity Analysis: Decrease number of 4x4 vehicles</v>
      </c>
      <c r="D31" s="30"/>
      <c r="E31" s="169"/>
      <c r="F31" s="30"/>
      <c r="G31" s="142">
        <f>'Option 1(ii)'!$C$4</f>
        <v>0.92020466330457817</v>
      </c>
      <c r="H31" s="142">
        <f>'Option 1(ii)'!$C$5</f>
        <v>1.084690673924636</v>
      </c>
      <c r="I31" s="142">
        <f>'Option 1(ii)'!$C$6</f>
        <v>1.1909370174536493</v>
      </c>
      <c r="J31" s="142">
        <f>'Option 1(ii)'!$C$7</f>
        <v>1.2929234772722069</v>
      </c>
      <c r="K31" s="142"/>
    </row>
    <row r="32" spans="2:11" ht="27.75" customHeight="1" x14ac:dyDescent="0.3">
      <c r="B32" s="30" t="s">
        <v>360</v>
      </c>
      <c r="C32" s="143" t="str">
        <f t="shared" si="0"/>
        <v>Option 1 Sensitivity Analysis: Increase number of vans</v>
      </c>
      <c r="D32" s="30"/>
      <c r="E32" s="169"/>
      <c r="F32" s="30"/>
      <c r="G32" s="142">
        <f>'Option 1(iii)'!$C$4</f>
        <v>0.89323249528996773</v>
      </c>
      <c r="H32" s="142">
        <f>'Option 1(iii)'!$C$5</f>
        <v>1.0500733865445124</v>
      </c>
      <c r="I32" s="142">
        <f>'Option 1(iii)'!$C$6</f>
        <v>1.1512684589478948</v>
      </c>
      <c r="J32" s="142">
        <f>'Option 1(iii)'!$C$7</f>
        <v>1.2481779590721953</v>
      </c>
      <c r="K32" s="142"/>
    </row>
    <row r="33" spans="2:11" ht="30" x14ac:dyDescent="0.3">
      <c r="B33" s="30" t="s">
        <v>361</v>
      </c>
      <c r="C33" s="143" t="str">
        <f t="shared" si="0"/>
        <v>Option 1 Sensitivity Analysis: Decrease number of vans</v>
      </c>
      <c r="D33" s="30"/>
      <c r="E33" s="170"/>
      <c r="F33" s="30"/>
      <c r="G33" s="142">
        <f>'Option 1(iv)'!$C$4</f>
        <v>0.9702552112916194</v>
      </c>
      <c r="H33" s="142">
        <f>'Option 1(iv)'!$C$5</f>
        <v>1.1489277868723813</v>
      </c>
      <c r="I33" s="142">
        <f>'Option 1(iv)'!$C$6</f>
        <v>1.2645474550719205</v>
      </c>
      <c r="J33" s="142">
        <f>'Option 1(iv)'!$C$7</f>
        <v>1.3759549082147089</v>
      </c>
      <c r="K33" s="142"/>
    </row>
    <row r="37" spans="2:11" x14ac:dyDescent="0.3">
      <c r="B37" s="2" t="s">
        <v>108</v>
      </c>
    </row>
  </sheetData>
  <mergeCells count="41">
    <mergeCell ref="E30:E33"/>
    <mergeCell ref="B21:C21"/>
    <mergeCell ref="B22:C22"/>
    <mergeCell ref="D18:F18"/>
    <mergeCell ref="D12:F12"/>
    <mergeCell ref="D13:F13"/>
    <mergeCell ref="D14:F14"/>
    <mergeCell ref="D15:F15"/>
    <mergeCell ref="D16:F16"/>
    <mergeCell ref="D17:F17"/>
    <mergeCell ref="B23:C23"/>
    <mergeCell ref="B14:C14"/>
    <mergeCell ref="B15:C15"/>
    <mergeCell ref="B16:C16"/>
    <mergeCell ref="B17:C17"/>
    <mergeCell ref="B18:C18"/>
    <mergeCell ref="B2:F3"/>
    <mergeCell ref="D8:F8"/>
    <mergeCell ref="D9:F9"/>
    <mergeCell ref="D10:F10"/>
    <mergeCell ref="D11:F11"/>
    <mergeCell ref="B8:C8"/>
    <mergeCell ref="B9:C9"/>
    <mergeCell ref="B10:C10"/>
    <mergeCell ref="B11:C11"/>
    <mergeCell ref="B5:F5"/>
    <mergeCell ref="D23:F23"/>
    <mergeCell ref="B12:C12"/>
    <mergeCell ref="B13:C13"/>
    <mergeCell ref="B20:C20"/>
    <mergeCell ref="G26:K26"/>
    <mergeCell ref="B26:B27"/>
    <mergeCell ref="C26:C27"/>
    <mergeCell ref="D26:D27"/>
    <mergeCell ref="E26:E27"/>
    <mergeCell ref="F26:F27"/>
    <mergeCell ref="B19:C19"/>
    <mergeCell ref="D19:F19"/>
    <mergeCell ref="D20:F20"/>
    <mergeCell ref="D21:F21"/>
    <mergeCell ref="D22:F22"/>
  </mergeCells>
  <conditionalFormatting sqref="B28:D28 F28:K28">
    <cfRule type="expression" dxfId="10" priority="13">
      <formula>$D28="Adopted"</formula>
    </cfRule>
  </conditionalFormatting>
  <conditionalFormatting sqref="B29:C29 F29:K29">
    <cfRule type="expression" dxfId="9" priority="12">
      <formula>$D29="Adopted"</formula>
    </cfRule>
  </conditionalFormatting>
  <conditionalFormatting sqref="D29">
    <cfRule type="expression" dxfId="8" priority="11">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D11" sqref="D11"/>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7">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1" t="s">
        <v>75</v>
      </c>
      <c r="C13" s="172"/>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3"/>
      <c r="C14" s="174"/>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5"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5"/>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5"/>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5"/>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8" sqref="E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344</v>
      </c>
      <c r="D1" s="3"/>
      <c r="E1" s="3"/>
      <c r="F1" s="3"/>
      <c r="G1" s="3"/>
      <c r="H1" s="3"/>
      <c r="I1" s="3"/>
      <c r="J1" s="3"/>
      <c r="K1" s="3"/>
      <c r="AQ1" s="22"/>
      <c r="AR1" s="22"/>
      <c r="AS1" s="22"/>
      <c r="AT1" s="22"/>
      <c r="AU1" s="22"/>
      <c r="AV1" s="22"/>
      <c r="AW1" s="22"/>
      <c r="AX1" s="22"/>
      <c r="AY1" s="22"/>
      <c r="AZ1" s="22"/>
      <c r="BA1" s="22"/>
      <c r="BB1" s="22"/>
      <c r="BC1" s="22"/>
      <c r="BD1" s="22"/>
    </row>
    <row r="2" spans="1:56" x14ac:dyDescent="0.3">
      <c r="E2" s="9"/>
      <c r="F2" s="9"/>
      <c r="G2" s="9"/>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1" t="s">
        <v>187</v>
      </c>
      <c r="C7" s="60"/>
      <c r="D7" s="61" t="s">
        <v>40</v>
      </c>
      <c r="E7" s="62">
        <v>-0.45079999999999998</v>
      </c>
      <c r="F7" s="62">
        <f>E7</f>
        <v>-0.45079999999999998</v>
      </c>
      <c r="G7" s="62">
        <f t="shared" ref="G7:L7" si="0">F7</f>
        <v>-0.45079999999999998</v>
      </c>
      <c r="H7" s="62">
        <f t="shared" si="0"/>
        <v>-0.45079999999999998</v>
      </c>
      <c r="I7" s="62">
        <f t="shared" si="0"/>
        <v>-0.45079999999999998</v>
      </c>
      <c r="J7" s="62">
        <f t="shared" si="0"/>
        <v>-0.45079999999999998</v>
      </c>
      <c r="K7" s="62">
        <f t="shared" si="0"/>
        <v>-0.45079999999999998</v>
      </c>
      <c r="L7" s="62">
        <f t="shared" si="0"/>
        <v>-0.45079999999999998</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1"/>
      <c r="B8" s="61" t="s">
        <v>196</v>
      </c>
      <c r="C8" s="60"/>
      <c r="D8" s="61" t="s">
        <v>40</v>
      </c>
      <c r="E8" s="62">
        <v>-1.61</v>
      </c>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2"/>
      <c r="B12" s="124" t="s">
        <v>197</v>
      </c>
      <c r="C12" s="58"/>
      <c r="D12" s="125" t="s">
        <v>40</v>
      </c>
      <c r="E12" s="59">
        <f>SUM(E7:E11)</f>
        <v>-2.0608</v>
      </c>
      <c r="F12" s="59">
        <f t="shared" ref="F12:AW12" si="1">SUM(F7:F11)</f>
        <v>-0.45079999999999998</v>
      </c>
      <c r="G12" s="59">
        <f t="shared" si="1"/>
        <v>-0.45079999999999998</v>
      </c>
      <c r="H12" s="59">
        <f t="shared" si="1"/>
        <v>-0.45079999999999998</v>
      </c>
      <c r="I12" s="59">
        <f t="shared" si="1"/>
        <v>-0.45079999999999998</v>
      </c>
      <c r="J12" s="59">
        <f t="shared" si="1"/>
        <v>-0.45079999999999998</v>
      </c>
      <c r="K12" s="59">
        <f t="shared" si="1"/>
        <v>-0.45079999999999998</v>
      </c>
      <c r="L12" s="59">
        <f t="shared" si="1"/>
        <v>-0.45079999999999998</v>
      </c>
      <c r="M12" s="59">
        <f t="shared" si="1"/>
        <v>0</v>
      </c>
      <c r="N12" s="59">
        <f t="shared" si="1"/>
        <v>0</v>
      </c>
      <c r="O12" s="59">
        <f t="shared" si="1"/>
        <v>0</v>
      </c>
      <c r="P12" s="59">
        <f t="shared" si="1"/>
        <v>0</v>
      </c>
      <c r="Q12" s="59">
        <f t="shared" si="1"/>
        <v>0</v>
      </c>
      <c r="R12" s="59">
        <f t="shared" si="1"/>
        <v>0</v>
      </c>
      <c r="S12" s="59">
        <f t="shared" si="1"/>
        <v>0</v>
      </c>
      <c r="T12" s="59">
        <f t="shared" si="1"/>
        <v>0</v>
      </c>
      <c r="U12" s="59">
        <f t="shared" si="1"/>
        <v>0</v>
      </c>
      <c r="V12" s="59">
        <f t="shared" si="1"/>
        <v>0</v>
      </c>
      <c r="W12" s="59">
        <f t="shared" si="1"/>
        <v>0</v>
      </c>
      <c r="X12" s="59">
        <f t="shared" si="1"/>
        <v>0</v>
      </c>
      <c r="Y12" s="59">
        <f t="shared" si="1"/>
        <v>0</v>
      </c>
      <c r="Z12" s="59">
        <f t="shared" si="1"/>
        <v>0</v>
      </c>
      <c r="AA12" s="59">
        <f t="shared" si="1"/>
        <v>0</v>
      </c>
      <c r="AB12" s="59">
        <f t="shared" si="1"/>
        <v>0</v>
      </c>
      <c r="AC12" s="59">
        <f t="shared" si="1"/>
        <v>0</v>
      </c>
      <c r="AD12" s="59">
        <f t="shared" si="1"/>
        <v>0</v>
      </c>
      <c r="AE12" s="59">
        <f t="shared" si="1"/>
        <v>0</v>
      </c>
      <c r="AF12" s="59">
        <f t="shared" si="1"/>
        <v>0</v>
      </c>
      <c r="AG12" s="59">
        <f t="shared" si="1"/>
        <v>0</v>
      </c>
      <c r="AH12" s="59">
        <f t="shared" si="1"/>
        <v>0</v>
      </c>
      <c r="AI12" s="59">
        <f t="shared" si="1"/>
        <v>0</v>
      </c>
      <c r="AJ12" s="59">
        <f t="shared" si="1"/>
        <v>0</v>
      </c>
      <c r="AK12" s="59">
        <f t="shared" si="1"/>
        <v>0</v>
      </c>
      <c r="AL12" s="59">
        <f t="shared" si="1"/>
        <v>0</v>
      </c>
      <c r="AM12" s="59">
        <f t="shared" si="1"/>
        <v>0</v>
      </c>
      <c r="AN12" s="59">
        <f t="shared" si="1"/>
        <v>0</v>
      </c>
      <c r="AO12" s="59">
        <f t="shared" si="1"/>
        <v>0</v>
      </c>
      <c r="AP12" s="59">
        <f t="shared" si="1"/>
        <v>0</v>
      </c>
      <c r="AQ12" s="59">
        <f t="shared" si="1"/>
        <v>0</v>
      </c>
      <c r="AR12" s="59">
        <f t="shared" si="1"/>
        <v>0</v>
      </c>
      <c r="AS12" s="59">
        <f t="shared" si="1"/>
        <v>0</v>
      </c>
      <c r="AT12" s="59">
        <f t="shared" si="1"/>
        <v>0</v>
      </c>
      <c r="AU12" s="59">
        <f t="shared" si="1"/>
        <v>0</v>
      </c>
      <c r="AV12" s="59">
        <f t="shared" si="1"/>
        <v>0</v>
      </c>
      <c r="AW12" s="59">
        <f t="shared" si="1"/>
        <v>0</v>
      </c>
      <c r="AX12" s="61"/>
      <c r="AY12" s="61"/>
      <c r="AZ12" s="61"/>
      <c r="BA12" s="61"/>
      <c r="BB12" s="61"/>
      <c r="BC12" s="61"/>
      <c r="BD12" s="61"/>
    </row>
    <row r="13" spans="1:56" ht="12.75" customHeight="1" x14ac:dyDescent="0.3">
      <c r="A13" s="176"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7"/>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7"/>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8"/>
      <c r="B24" s="13" t="s">
        <v>101</v>
      </c>
      <c r="C24" s="13"/>
      <c r="D24" s="13" t="s">
        <v>40</v>
      </c>
      <c r="E24" s="53">
        <f>SUM(E13:E23)</f>
        <v>0</v>
      </c>
      <c r="F24" s="53">
        <f t="shared" ref="F24:BD24" si="2">SUM(F13:F23)</f>
        <v>0</v>
      </c>
      <c r="G24" s="53">
        <f t="shared" si="2"/>
        <v>0</v>
      </c>
      <c r="H24" s="53">
        <f t="shared" si="2"/>
        <v>0</v>
      </c>
      <c r="I24" s="53">
        <f t="shared" si="2"/>
        <v>0</v>
      </c>
      <c r="J24" s="53">
        <f t="shared" si="2"/>
        <v>0</v>
      </c>
      <c r="K24" s="53">
        <f t="shared" si="2"/>
        <v>0</v>
      </c>
      <c r="L24" s="53">
        <f t="shared" si="2"/>
        <v>0</v>
      </c>
      <c r="M24" s="53">
        <f t="shared" si="2"/>
        <v>0</v>
      </c>
      <c r="N24" s="53">
        <f t="shared" si="2"/>
        <v>0</v>
      </c>
      <c r="O24" s="53">
        <f t="shared" si="2"/>
        <v>0</v>
      </c>
      <c r="P24" s="53">
        <f t="shared" si="2"/>
        <v>0</v>
      </c>
      <c r="Q24" s="53">
        <f t="shared" si="2"/>
        <v>0</v>
      </c>
      <c r="R24" s="53">
        <f t="shared" si="2"/>
        <v>0</v>
      </c>
      <c r="S24" s="53">
        <f t="shared" si="2"/>
        <v>0</v>
      </c>
      <c r="T24" s="53">
        <f t="shared" si="2"/>
        <v>0</v>
      </c>
      <c r="U24" s="53">
        <f t="shared" si="2"/>
        <v>0</v>
      </c>
      <c r="V24" s="53">
        <f t="shared" si="2"/>
        <v>0</v>
      </c>
      <c r="W24" s="53">
        <f t="shared" si="2"/>
        <v>0</v>
      </c>
      <c r="X24" s="53">
        <f t="shared" si="2"/>
        <v>0</v>
      </c>
      <c r="Y24" s="53">
        <f t="shared" si="2"/>
        <v>0</v>
      </c>
      <c r="Z24" s="53">
        <f t="shared" si="2"/>
        <v>0</v>
      </c>
      <c r="AA24" s="53">
        <f t="shared" si="2"/>
        <v>0</v>
      </c>
      <c r="AB24" s="53">
        <f t="shared" si="2"/>
        <v>0</v>
      </c>
      <c r="AC24" s="53">
        <f t="shared" si="2"/>
        <v>0</v>
      </c>
      <c r="AD24" s="53">
        <f t="shared" si="2"/>
        <v>0</v>
      </c>
      <c r="AE24" s="53">
        <f t="shared" si="2"/>
        <v>0</v>
      </c>
      <c r="AF24" s="53">
        <f t="shared" si="2"/>
        <v>0</v>
      </c>
      <c r="AG24" s="53">
        <f t="shared" si="2"/>
        <v>0</v>
      </c>
      <c r="AH24" s="53">
        <f t="shared" si="2"/>
        <v>0</v>
      </c>
      <c r="AI24" s="53">
        <f t="shared" si="2"/>
        <v>0</v>
      </c>
      <c r="AJ24" s="53">
        <f t="shared" si="2"/>
        <v>0</v>
      </c>
      <c r="AK24" s="53">
        <f t="shared" si="2"/>
        <v>0</v>
      </c>
      <c r="AL24" s="53">
        <f t="shared" si="2"/>
        <v>0</v>
      </c>
      <c r="AM24" s="53">
        <f t="shared" si="2"/>
        <v>0</v>
      </c>
      <c r="AN24" s="53">
        <f t="shared" si="2"/>
        <v>0</v>
      </c>
      <c r="AO24" s="53">
        <f t="shared" si="2"/>
        <v>0</v>
      </c>
      <c r="AP24" s="53">
        <f t="shared" si="2"/>
        <v>0</v>
      </c>
      <c r="AQ24" s="53">
        <f t="shared" si="2"/>
        <v>0</v>
      </c>
      <c r="AR24" s="53">
        <f t="shared" si="2"/>
        <v>0</v>
      </c>
      <c r="AS24" s="53">
        <f t="shared" si="2"/>
        <v>0</v>
      </c>
      <c r="AT24" s="53">
        <f t="shared" si="2"/>
        <v>0</v>
      </c>
      <c r="AU24" s="53">
        <f t="shared" si="2"/>
        <v>0</v>
      </c>
      <c r="AV24" s="53">
        <f t="shared" si="2"/>
        <v>0</v>
      </c>
      <c r="AW24" s="53">
        <f t="shared" si="2"/>
        <v>0</v>
      </c>
      <c r="AX24" s="53">
        <f t="shared" si="2"/>
        <v>0</v>
      </c>
      <c r="AY24" s="53">
        <f t="shared" si="2"/>
        <v>0</v>
      </c>
      <c r="AZ24" s="53">
        <f t="shared" si="2"/>
        <v>0</v>
      </c>
      <c r="BA24" s="53">
        <f t="shared" si="2"/>
        <v>0</v>
      </c>
      <c r="BB24" s="53">
        <f t="shared" si="2"/>
        <v>0</v>
      </c>
      <c r="BC24" s="53">
        <f t="shared" si="2"/>
        <v>0</v>
      </c>
      <c r="BD24" s="53">
        <f t="shared" si="2"/>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9"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9"/>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9"/>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9"/>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9"/>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3">
    <dataValidation type="list" allowBlank="1" showInputMessage="1" showErrorMessage="1" sqref="B9:B12">
      <formula1>$B$113:$B$159</formula1>
    </dataValidation>
    <dataValidation type="list" allowBlank="1" showInputMessage="1" showErrorMessage="1" sqref="B7">
      <formula1>$B$113:$B$157</formula1>
    </dataValidation>
    <dataValidation type="list" allowBlank="1" showInputMessage="1" showErrorMessage="1" sqref="B8">
      <formula1>$B$170:$B$216</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B6" sqref="B6"/>
    </sheetView>
  </sheetViews>
  <sheetFormatPr defaultRowHeight="15" x14ac:dyDescent="0.25"/>
  <cols>
    <col min="1" max="1" width="5.85546875" customWidth="1"/>
    <col min="2" max="2" width="17.5703125" bestFit="1" customWidth="1"/>
    <col min="3" max="3" width="95.28515625" customWidth="1"/>
  </cols>
  <sheetData>
    <row r="1" spans="1:3" ht="18.75" x14ac:dyDescent="0.3">
      <c r="A1" s="1" t="s">
        <v>303</v>
      </c>
    </row>
    <row r="2" spans="1:3" x14ac:dyDescent="0.25">
      <c r="A2" t="s">
        <v>78</v>
      </c>
    </row>
    <row r="4" spans="1:3" ht="15.75" thickBot="1" x14ac:dyDescent="0.3"/>
    <row r="5" spans="1:3" ht="45" x14ac:dyDescent="0.25">
      <c r="A5" s="183" t="s">
        <v>11</v>
      </c>
      <c r="B5" s="131" t="s">
        <v>187</v>
      </c>
      <c r="C5" s="134" t="s">
        <v>345</v>
      </c>
    </row>
    <row r="6" spans="1:3" x14ac:dyDescent="0.25">
      <c r="A6" s="184"/>
      <c r="B6" s="61" t="s">
        <v>196</v>
      </c>
      <c r="C6" s="132" t="s">
        <v>346</v>
      </c>
    </row>
    <row r="7" spans="1:3" x14ac:dyDescent="0.25">
      <c r="A7" s="184"/>
      <c r="B7" s="61" t="s">
        <v>198</v>
      </c>
      <c r="C7" s="132"/>
    </row>
    <row r="8" spans="1:3" x14ac:dyDescent="0.25">
      <c r="A8" s="184"/>
      <c r="B8" s="61" t="s">
        <v>198</v>
      </c>
      <c r="C8" s="132"/>
    </row>
    <row r="9" spans="1:3" x14ac:dyDescent="0.25">
      <c r="A9" s="184"/>
      <c r="B9" s="61" t="s">
        <v>198</v>
      </c>
      <c r="C9" s="132"/>
    </row>
    <row r="10" spans="1:3" ht="16.5" thickBot="1" x14ac:dyDescent="0.35">
      <c r="A10" s="185"/>
      <c r="B10" s="124" t="s">
        <v>197</v>
      </c>
      <c r="C10" s="133"/>
    </row>
  </sheetData>
  <mergeCells count="1">
    <mergeCell ref="A5:A10"/>
  </mergeCells>
  <dataValidations count="3">
    <dataValidation type="list" allowBlank="1" showInputMessage="1" showErrorMessage="1" sqref="B5">
      <formula1>$B$113:$B$157</formula1>
    </dataValidation>
    <dataValidation type="list" allowBlank="1" showInputMessage="1" showErrorMessage="1" sqref="B7:B10">
      <formula1>$B$113:$B$159</formula1>
    </dataValidation>
    <dataValidation type="list" allowBlank="1" showInputMessage="1" showErrorMessage="1" sqref="B6">
      <formula1>$B$170:$B$216</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0.93175859222939372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1.0995195033217839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1.2079296338898624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1.3120908848275405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1" t="s">
        <v>187</v>
      </c>
      <c r="C13" s="60"/>
      <c r="D13" s="61" t="s">
        <v>40</v>
      </c>
      <c r="E13" s="62">
        <v>-0.51580000000000004</v>
      </c>
      <c r="F13" s="62">
        <f>E13</f>
        <v>-0.51580000000000004</v>
      </c>
      <c r="G13" s="62">
        <f t="shared" ref="G13:L13" si="0">F13</f>
        <v>-0.51580000000000004</v>
      </c>
      <c r="H13" s="62">
        <f t="shared" si="0"/>
        <v>-0.51580000000000004</v>
      </c>
      <c r="I13" s="62">
        <f t="shared" si="0"/>
        <v>-0.51580000000000004</v>
      </c>
      <c r="J13" s="62">
        <f t="shared" si="0"/>
        <v>-0.51580000000000004</v>
      </c>
      <c r="K13" s="62">
        <f t="shared" si="0"/>
        <v>-0.51580000000000004</v>
      </c>
      <c r="L13" s="62">
        <f t="shared" si="0"/>
        <v>-0.51580000000000004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1"/>
      <c r="B14" s="61" t="s">
        <v>198</v>
      </c>
      <c r="C14" s="60"/>
      <c r="D14" s="61" t="s">
        <v>40</v>
      </c>
      <c r="E14" s="62">
        <v>0</v>
      </c>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2"/>
      <c r="B18" s="124" t="s">
        <v>197</v>
      </c>
      <c r="C18" s="130"/>
      <c r="D18" s="125" t="s">
        <v>40</v>
      </c>
      <c r="E18" s="59">
        <f>SUM(E13:E17)</f>
        <v>-0.51580000000000004</v>
      </c>
      <c r="F18" s="59">
        <f t="shared" ref="F18:AW18" si="1">SUM(F13:F17)</f>
        <v>-0.51580000000000004</v>
      </c>
      <c r="G18" s="59">
        <f t="shared" si="1"/>
        <v>-0.51580000000000004</v>
      </c>
      <c r="H18" s="59">
        <f t="shared" si="1"/>
        <v>-0.51580000000000004</v>
      </c>
      <c r="I18" s="59">
        <f t="shared" si="1"/>
        <v>-0.51580000000000004</v>
      </c>
      <c r="J18" s="59">
        <f t="shared" si="1"/>
        <v>-0.51580000000000004</v>
      </c>
      <c r="K18" s="59">
        <f t="shared" si="1"/>
        <v>-0.51580000000000004</v>
      </c>
      <c r="L18" s="59">
        <f t="shared" si="1"/>
        <v>-0.51580000000000004</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86" t="s">
        <v>301</v>
      </c>
      <c r="B19" s="61" t="s">
        <v>187</v>
      </c>
      <c r="C19" s="8"/>
      <c r="D19" s="9" t="s">
        <v>40</v>
      </c>
      <c r="E19" s="33">
        <f>-'Baseline scenario'!E7</f>
        <v>0.45079999999999998</v>
      </c>
      <c r="F19" s="33">
        <f>-'Baseline scenario'!F7</f>
        <v>0.45079999999999998</v>
      </c>
      <c r="G19" s="33">
        <f>-'Baseline scenario'!G7</f>
        <v>0.45079999999999998</v>
      </c>
      <c r="H19" s="33">
        <f>-'Baseline scenario'!H7</f>
        <v>0.45079999999999998</v>
      </c>
      <c r="I19" s="33">
        <f>-'Baseline scenario'!I7</f>
        <v>0.45079999999999998</v>
      </c>
      <c r="J19" s="33">
        <f>-'Baseline scenario'!J7</f>
        <v>0.45079999999999998</v>
      </c>
      <c r="K19" s="33">
        <f>-'Baseline scenario'!K7</f>
        <v>0.45079999999999998</v>
      </c>
      <c r="L19" s="33">
        <f>-'Baseline scenario'!L7</f>
        <v>0.45079999999999998</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6"/>
      <c r="B20" s="61" t="s">
        <v>196</v>
      </c>
      <c r="C20" s="8"/>
      <c r="D20" s="9" t="s">
        <v>40</v>
      </c>
      <c r="E20" s="33">
        <f>-'Baseline scenario'!E8</f>
        <v>1.61</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7"/>
      <c r="B25" s="61" t="s">
        <v>321</v>
      </c>
      <c r="C25" s="8"/>
      <c r="D25" s="9" t="s">
        <v>40</v>
      </c>
      <c r="E25" s="67">
        <f>SUM(E19:E24)</f>
        <v>2.0608</v>
      </c>
      <c r="F25" s="67">
        <f t="shared" ref="F25:BD25" si="2">SUM(F19:F24)</f>
        <v>0.45079999999999998</v>
      </c>
      <c r="G25" s="67">
        <f t="shared" si="2"/>
        <v>0.45079999999999998</v>
      </c>
      <c r="H25" s="67">
        <f t="shared" si="2"/>
        <v>0.45079999999999998</v>
      </c>
      <c r="I25" s="67">
        <f t="shared" si="2"/>
        <v>0.45079999999999998</v>
      </c>
      <c r="J25" s="67">
        <f t="shared" si="2"/>
        <v>0.45079999999999998</v>
      </c>
      <c r="K25" s="67">
        <f t="shared" si="2"/>
        <v>0.45079999999999998</v>
      </c>
      <c r="L25" s="67">
        <f t="shared" si="2"/>
        <v>0.45079999999999998</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96</v>
      </c>
      <c r="C26" s="58" t="s">
        <v>94</v>
      </c>
      <c r="D26" s="57" t="s">
        <v>40</v>
      </c>
      <c r="E26" s="59">
        <f>E18+E25</f>
        <v>1.5449999999999999</v>
      </c>
      <c r="F26" s="59">
        <f t="shared" ref="F26:BD26" si="3">F18+F25</f>
        <v>-6.5000000000000058E-2</v>
      </c>
      <c r="G26" s="59">
        <f t="shared" si="3"/>
        <v>-6.5000000000000058E-2</v>
      </c>
      <c r="H26" s="59">
        <f t="shared" si="3"/>
        <v>-6.5000000000000058E-2</v>
      </c>
      <c r="I26" s="59">
        <f t="shared" si="3"/>
        <v>-6.5000000000000058E-2</v>
      </c>
      <c r="J26" s="59">
        <f t="shared" si="3"/>
        <v>-6.5000000000000058E-2</v>
      </c>
      <c r="K26" s="59">
        <f t="shared" si="3"/>
        <v>-6.5000000000000058E-2</v>
      </c>
      <c r="L26" s="59">
        <f t="shared" si="3"/>
        <v>-6.5000000000000058E-2</v>
      </c>
      <c r="M26" s="59">
        <f t="shared" si="3"/>
        <v>0</v>
      </c>
      <c r="N26" s="59">
        <f t="shared" si="3"/>
        <v>0</v>
      </c>
      <c r="O26" s="59">
        <f t="shared" si="3"/>
        <v>0</v>
      </c>
      <c r="P26" s="59">
        <f t="shared" si="3"/>
        <v>0</v>
      </c>
      <c r="Q26" s="59">
        <f t="shared" si="3"/>
        <v>0</v>
      </c>
      <c r="R26" s="59">
        <f t="shared" si="3"/>
        <v>0</v>
      </c>
      <c r="S26" s="59">
        <f t="shared" si="3"/>
        <v>0</v>
      </c>
      <c r="T26" s="59">
        <f t="shared" si="3"/>
        <v>0</v>
      </c>
      <c r="U26" s="59">
        <f t="shared" si="3"/>
        <v>0</v>
      </c>
      <c r="V26" s="59">
        <f t="shared" si="3"/>
        <v>0</v>
      </c>
      <c r="W26" s="59">
        <f t="shared" si="3"/>
        <v>0</v>
      </c>
      <c r="X26" s="59">
        <f t="shared" si="3"/>
        <v>0</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5"/>
      <c r="B28" s="9" t="s">
        <v>12</v>
      </c>
      <c r="C28" s="9" t="s">
        <v>43</v>
      </c>
      <c r="D28" s="9" t="s">
        <v>40</v>
      </c>
      <c r="E28" s="34">
        <f>E26*E27</f>
        <v>1.236</v>
      </c>
      <c r="F28" s="34">
        <f t="shared" ref="F28:AW28" si="5">F26*F27</f>
        <v>-5.2000000000000046E-2</v>
      </c>
      <c r="G28" s="34">
        <f t="shared" si="5"/>
        <v>-5.2000000000000046E-2</v>
      </c>
      <c r="H28" s="34">
        <f t="shared" si="5"/>
        <v>-5.2000000000000046E-2</v>
      </c>
      <c r="I28" s="34">
        <f t="shared" si="5"/>
        <v>-5.2000000000000046E-2</v>
      </c>
      <c r="J28" s="34">
        <f t="shared" si="5"/>
        <v>-5.2000000000000046E-2</v>
      </c>
      <c r="K28" s="34">
        <f t="shared" si="5"/>
        <v>-5.2000000000000046E-2</v>
      </c>
      <c r="L28" s="34">
        <f t="shared" si="5"/>
        <v>-5.2000000000000046E-2</v>
      </c>
      <c r="M28" s="34">
        <f t="shared" si="5"/>
        <v>0</v>
      </c>
      <c r="N28" s="34">
        <f t="shared" si="5"/>
        <v>0</v>
      </c>
      <c r="O28" s="34">
        <f t="shared" si="5"/>
        <v>0</v>
      </c>
      <c r="P28" s="34">
        <f t="shared" si="5"/>
        <v>0</v>
      </c>
      <c r="Q28" s="34">
        <f t="shared" si="5"/>
        <v>0</v>
      </c>
      <c r="R28" s="34">
        <f t="shared" si="5"/>
        <v>0</v>
      </c>
      <c r="S28" s="34">
        <f t="shared" si="5"/>
        <v>0</v>
      </c>
      <c r="T28" s="34">
        <f t="shared" si="5"/>
        <v>0</v>
      </c>
      <c r="U28" s="34">
        <f t="shared" si="5"/>
        <v>0</v>
      </c>
      <c r="V28" s="34">
        <f t="shared" si="5"/>
        <v>0</v>
      </c>
      <c r="W28" s="34">
        <f t="shared" si="5"/>
        <v>0</v>
      </c>
      <c r="X28" s="34">
        <f t="shared" si="5"/>
        <v>0</v>
      </c>
      <c r="Y28" s="34">
        <f t="shared" si="5"/>
        <v>0</v>
      </c>
      <c r="Z28" s="34">
        <f t="shared" si="5"/>
        <v>0</v>
      </c>
      <c r="AA28" s="34">
        <f t="shared" si="5"/>
        <v>0</v>
      </c>
      <c r="AB28" s="34">
        <f t="shared" si="5"/>
        <v>0</v>
      </c>
      <c r="AC28" s="34">
        <f t="shared" si="5"/>
        <v>0</v>
      </c>
      <c r="AD28" s="34">
        <f t="shared" si="5"/>
        <v>0</v>
      </c>
      <c r="AE28" s="34">
        <f t="shared" si="5"/>
        <v>0</v>
      </c>
      <c r="AF28" s="34">
        <f t="shared" si="5"/>
        <v>0</v>
      </c>
      <c r="AG28" s="34">
        <f t="shared" si="5"/>
        <v>0</v>
      </c>
      <c r="AH28" s="34">
        <f t="shared" si="5"/>
        <v>0</v>
      </c>
      <c r="AI28" s="34">
        <f t="shared" si="5"/>
        <v>0</v>
      </c>
      <c r="AJ28" s="34">
        <f t="shared" si="5"/>
        <v>0</v>
      </c>
      <c r="AK28" s="34">
        <f t="shared" si="5"/>
        <v>0</v>
      </c>
      <c r="AL28" s="34">
        <f t="shared" si="5"/>
        <v>0</v>
      </c>
      <c r="AM28" s="34">
        <f t="shared" si="5"/>
        <v>0</v>
      </c>
      <c r="AN28" s="34">
        <f t="shared" si="5"/>
        <v>0</v>
      </c>
      <c r="AO28" s="34">
        <f t="shared" si="5"/>
        <v>0</v>
      </c>
      <c r="AP28" s="34">
        <f t="shared" si="5"/>
        <v>0</v>
      </c>
      <c r="AQ28" s="34">
        <f t="shared" si="5"/>
        <v>0</v>
      </c>
      <c r="AR28" s="34">
        <f t="shared" si="5"/>
        <v>0</v>
      </c>
      <c r="AS28" s="34">
        <f t="shared" si="5"/>
        <v>0</v>
      </c>
      <c r="AT28" s="34">
        <f t="shared" si="5"/>
        <v>0</v>
      </c>
      <c r="AU28" s="34">
        <f t="shared" si="5"/>
        <v>0</v>
      </c>
      <c r="AV28" s="34">
        <f t="shared" si="5"/>
        <v>0</v>
      </c>
      <c r="AW28" s="34">
        <f t="shared" si="5"/>
        <v>0</v>
      </c>
      <c r="AX28" s="34"/>
      <c r="AY28" s="34"/>
      <c r="AZ28" s="34"/>
      <c r="BA28" s="34"/>
      <c r="BB28" s="34"/>
      <c r="BC28" s="34"/>
      <c r="BD28" s="34"/>
    </row>
    <row r="29" spans="1:56" x14ac:dyDescent="0.3">
      <c r="A29" s="115"/>
      <c r="B29" s="9" t="s">
        <v>93</v>
      </c>
      <c r="C29" s="11" t="s">
        <v>44</v>
      </c>
      <c r="D29" s="9" t="s">
        <v>40</v>
      </c>
      <c r="E29" s="34">
        <f>E26-E28</f>
        <v>0.30899999999999994</v>
      </c>
      <c r="F29" s="34">
        <f t="shared" ref="F29:AW29" si="6">F26-F28</f>
        <v>-1.3000000000000012E-2</v>
      </c>
      <c r="G29" s="34">
        <f t="shared" si="6"/>
        <v>-1.3000000000000012E-2</v>
      </c>
      <c r="H29" s="34">
        <f t="shared" si="6"/>
        <v>-1.3000000000000012E-2</v>
      </c>
      <c r="I29" s="34">
        <f t="shared" si="6"/>
        <v>-1.3000000000000012E-2</v>
      </c>
      <c r="J29" s="34">
        <f t="shared" si="6"/>
        <v>-1.3000000000000012E-2</v>
      </c>
      <c r="K29" s="34">
        <f t="shared" si="6"/>
        <v>-1.3000000000000012E-2</v>
      </c>
      <c r="L29" s="34">
        <f t="shared" si="6"/>
        <v>-1.3000000000000012E-2</v>
      </c>
      <c r="M29" s="34">
        <f t="shared" si="6"/>
        <v>0</v>
      </c>
      <c r="N29" s="34">
        <f t="shared" si="6"/>
        <v>0</v>
      </c>
      <c r="O29" s="34">
        <f t="shared" si="6"/>
        <v>0</v>
      </c>
      <c r="P29" s="34">
        <f t="shared" si="6"/>
        <v>0</v>
      </c>
      <c r="Q29" s="34">
        <f t="shared" si="6"/>
        <v>0</v>
      </c>
      <c r="R29" s="34">
        <f t="shared" si="6"/>
        <v>0</v>
      </c>
      <c r="S29" s="34">
        <f t="shared" si="6"/>
        <v>0</v>
      </c>
      <c r="T29" s="34">
        <f t="shared" si="6"/>
        <v>0</v>
      </c>
      <c r="U29" s="34">
        <f t="shared" si="6"/>
        <v>0</v>
      </c>
      <c r="V29" s="34">
        <f t="shared" si="6"/>
        <v>0</v>
      </c>
      <c r="W29" s="34">
        <f t="shared" si="6"/>
        <v>0</v>
      </c>
      <c r="X29" s="34">
        <f t="shared" si="6"/>
        <v>0</v>
      </c>
      <c r="Y29" s="34">
        <f t="shared" si="6"/>
        <v>0</v>
      </c>
      <c r="Z29" s="34">
        <f t="shared" si="6"/>
        <v>0</v>
      </c>
      <c r="AA29" s="34">
        <f t="shared" si="6"/>
        <v>0</v>
      </c>
      <c r="AB29" s="34">
        <f t="shared" si="6"/>
        <v>0</v>
      </c>
      <c r="AC29" s="34">
        <f t="shared" si="6"/>
        <v>0</v>
      </c>
      <c r="AD29" s="34">
        <f t="shared" si="6"/>
        <v>0</v>
      </c>
      <c r="AE29" s="34">
        <f t="shared" si="6"/>
        <v>0</v>
      </c>
      <c r="AF29" s="34">
        <f t="shared" si="6"/>
        <v>0</v>
      </c>
      <c r="AG29" s="34">
        <f t="shared" si="6"/>
        <v>0</v>
      </c>
      <c r="AH29" s="34">
        <f t="shared" si="6"/>
        <v>0</v>
      </c>
      <c r="AI29" s="34">
        <f t="shared" si="6"/>
        <v>0</v>
      </c>
      <c r="AJ29" s="34">
        <f t="shared" si="6"/>
        <v>0</v>
      </c>
      <c r="AK29" s="34">
        <f t="shared" si="6"/>
        <v>0</v>
      </c>
      <c r="AL29" s="34">
        <f t="shared" si="6"/>
        <v>0</v>
      </c>
      <c r="AM29" s="34">
        <f t="shared" si="6"/>
        <v>0</v>
      </c>
      <c r="AN29" s="34">
        <f t="shared" si="6"/>
        <v>0</v>
      </c>
      <c r="AO29" s="34">
        <f t="shared" si="6"/>
        <v>0</v>
      </c>
      <c r="AP29" s="34">
        <f t="shared" si="6"/>
        <v>0</v>
      </c>
      <c r="AQ29" s="34">
        <f t="shared" si="6"/>
        <v>0</v>
      </c>
      <c r="AR29" s="34">
        <f t="shared" si="6"/>
        <v>0</v>
      </c>
      <c r="AS29" s="34">
        <f t="shared" si="6"/>
        <v>0</v>
      </c>
      <c r="AT29" s="34">
        <f t="shared" si="6"/>
        <v>0</v>
      </c>
      <c r="AU29" s="34">
        <f t="shared" si="6"/>
        <v>0</v>
      </c>
      <c r="AV29" s="34">
        <f t="shared" si="6"/>
        <v>0</v>
      </c>
      <c r="AW29" s="34">
        <f t="shared" si="6"/>
        <v>0</v>
      </c>
      <c r="AX29" s="34"/>
      <c r="AY29" s="34"/>
      <c r="AZ29" s="34"/>
      <c r="BA29" s="34"/>
      <c r="BB29" s="34"/>
      <c r="BC29" s="34"/>
      <c r="BD29" s="34"/>
    </row>
    <row r="30" spans="1:56" ht="16.5" hidden="1" customHeight="1" outlineLevel="1" x14ac:dyDescent="0.35">
      <c r="A30" s="115"/>
      <c r="B30" s="9" t="s">
        <v>1</v>
      </c>
      <c r="C30" s="11" t="s">
        <v>53</v>
      </c>
      <c r="D30" s="9" t="s">
        <v>40</v>
      </c>
      <c r="F30" s="34">
        <f>$E$28/'Fixed data'!$C$7</f>
        <v>2.7466666666666667E-2</v>
      </c>
      <c r="G30" s="34">
        <f>$E$28/'Fixed data'!$C$7</f>
        <v>2.7466666666666667E-2</v>
      </c>
      <c r="H30" s="34">
        <f>$E$28/'Fixed data'!$C$7</f>
        <v>2.7466666666666667E-2</v>
      </c>
      <c r="I30" s="34">
        <f>$E$28/'Fixed data'!$C$7</f>
        <v>2.7466666666666667E-2</v>
      </c>
      <c r="J30" s="34">
        <f>$E$28/'Fixed data'!$C$7</f>
        <v>2.7466666666666667E-2</v>
      </c>
      <c r="K30" s="34">
        <f>$E$28/'Fixed data'!$C$7</f>
        <v>2.7466666666666667E-2</v>
      </c>
      <c r="L30" s="34">
        <f>$E$28/'Fixed data'!$C$7</f>
        <v>2.7466666666666667E-2</v>
      </c>
      <c r="M30" s="34">
        <f>$E$28/'Fixed data'!$C$7</f>
        <v>2.7466666666666667E-2</v>
      </c>
      <c r="N30" s="34">
        <f>$E$28/'Fixed data'!$C$7</f>
        <v>2.7466666666666667E-2</v>
      </c>
      <c r="O30" s="34">
        <f>$E$28/'Fixed data'!$C$7</f>
        <v>2.7466666666666667E-2</v>
      </c>
      <c r="P30" s="34">
        <f>$E$28/'Fixed data'!$C$7</f>
        <v>2.7466666666666667E-2</v>
      </c>
      <c r="Q30" s="34">
        <f>$E$28/'Fixed data'!$C$7</f>
        <v>2.7466666666666667E-2</v>
      </c>
      <c r="R30" s="34">
        <f>$E$28/'Fixed data'!$C$7</f>
        <v>2.7466666666666667E-2</v>
      </c>
      <c r="S30" s="34">
        <f>$E$28/'Fixed data'!$C$7</f>
        <v>2.7466666666666667E-2</v>
      </c>
      <c r="T30" s="34">
        <f>$E$28/'Fixed data'!$C$7</f>
        <v>2.7466666666666667E-2</v>
      </c>
      <c r="U30" s="34">
        <f>$E$28/'Fixed data'!$C$7</f>
        <v>2.7466666666666667E-2</v>
      </c>
      <c r="V30" s="34">
        <f>$E$28/'Fixed data'!$C$7</f>
        <v>2.7466666666666667E-2</v>
      </c>
      <c r="W30" s="34">
        <f>$E$28/'Fixed data'!$C$7</f>
        <v>2.7466666666666667E-2</v>
      </c>
      <c r="X30" s="34">
        <f>$E$28/'Fixed data'!$C$7</f>
        <v>2.7466666666666667E-2</v>
      </c>
      <c r="Y30" s="34">
        <f>$E$28/'Fixed data'!$C$7</f>
        <v>2.7466666666666667E-2</v>
      </c>
      <c r="Z30" s="34">
        <f>$E$28/'Fixed data'!$C$7</f>
        <v>2.7466666666666667E-2</v>
      </c>
      <c r="AA30" s="34">
        <f>$E$28/'Fixed data'!$C$7</f>
        <v>2.7466666666666667E-2</v>
      </c>
      <c r="AB30" s="34">
        <f>$E$28/'Fixed data'!$C$7</f>
        <v>2.7466666666666667E-2</v>
      </c>
      <c r="AC30" s="34">
        <f>$E$28/'Fixed data'!$C$7</f>
        <v>2.7466666666666667E-2</v>
      </c>
      <c r="AD30" s="34">
        <f>$E$28/'Fixed data'!$C$7</f>
        <v>2.7466666666666667E-2</v>
      </c>
      <c r="AE30" s="34">
        <f>$E$28/'Fixed data'!$C$7</f>
        <v>2.7466666666666667E-2</v>
      </c>
      <c r="AF30" s="34">
        <f>$E$28/'Fixed data'!$C$7</f>
        <v>2.7466666666666667E-2</v>
      </c>
      <c r="AG30" s="34">
        <f>$E$28/'Fixed data'!$C$7</f>
        <v>2.7466666666666667E-2</v>
      </c>
      <c r="AH30" s="34">
        <f>$E$28/'Fixed data'!$C$7</f>
        <v>2.7466666666666667E-2</v>
      </c>
      <c r="AI30" s="34">
        <f>$E$28/'Fixed data'!$C$7</f>
        <v>2.7466666666666667E-2</v>
      </c>
      <c r="AJ30" s="34">
        <f>$E$28/'Fixed data'!$C$7</f>
        <v>2.7466666666666667E-2</v>
      </c>
      <c r="AK30" s="34">
        <f>$E$28/'Fixed data'!$C$7</f>
        <v>2.7466666666666667E-2</v>
      </c>
      <c r="AL30" s="34">
        <f>$E$28/'Fixed data'!$C$7</f>
        <v>2.7466666666666667E-2</v>
      </c>
      <c r="AM30" s="34">
        <f>$E$28/'Fixed data'!$C$7</f>
        <v>2.7466666666666667E-2</v>
      </c>
      <c r="AN30" s="34">
        <f>$E$28/'Fixed data'!$C$7</f>
        <v>2.7466666666666667E-2</v>
      </c>
      <c r="AO30" s="34">
        <f>$E$28/'Fixed data'!$C$7</f>
        <v>2.7466666666666667E-2</v>
      </c>
      <c r="AP30" s="34">
        <f>$E$28/'Fixed data'!$C$7</f>
        <v>2.7466666666666667E-2</v>
      </c>
      <c r="AQ30" s="34">
        <f>$E$28/'Fixed data'!$C$7</f>
        <v>2.7466666666666667E-2</v>
      </c>
      <c r="AR30" s="34">
        <f>$E$28/'Fixed data'!$C$7</f>
        <v>2.7466666666666667E-2</v>
      </c>
      <c r="AS30" s="34">
        <f>$E$28/'Fixed data'!$C$7</f>
        <v>2.7466666666666667E-2</v>
      </c>
      <c r="AT30" s="34">
        <f>$E$28/'Fixed data'!$C$7</f>
        <v>2.7466666666666667E-2</v>
      </c>
      <c r="AU30" s="34">
        <f>$E$28/'Fixed data'!$C$7</f>
        <v>2.7466666666666667E-2</v>
      </c>
      <c r="AV30" s="34">
        <f>$E$28/'Fixed data'!$C$7</f>
        <v>2.7466666666666667E-2</v>
      </c>
      <c r="AW30" s="34">
        <f>$E$28/'Fixed data'!$C$7</f>
        <v>2.7466666666666667E-2</v>
      </c>
      <c r="AX30" s="34">
        <f>$E$28/'Fixed data'!$C$7</f>
        <v>2.7466666666666667E-2</v>
      </c>
      <c r="AY30" s="34"/>
      <c r="AZ30" s="34"/>
      <c r="BA30" s="34"/>
      <c r="BB30" s="34"/>
      <c r="BC30" s="34"/>
      <c r="BD30" s="34"/>
    </row>
    <row r="31" spans="1:56" ht="16.5" hidden="1" customHeight="1" outlineLevel="1" x14ac:dyDescent="0.35">
      <c r="A31" s="115"/>
      <c r="B31" s="9" t="s">
        <v>2</v>
      </c>
      <c r="C31" s="11" t="s">
        <v>54</v>
      </c>
      <c r="D31" s="9" t="s">
        <v>40</v>
      </c>
      <c r="F31" s="34"/>
      <c r="G31" s="34">
        <f>$F$28/'Fixed data'!$C$7</f>
        <v>-1.1555555555555566E-3</v>
      </c>
      <c r="H31" s="34">
        <f>$F$28/'Fixed data'!$C$7</f>
        <v>-1.1555555555555566E-3</v>
      </c>
      <c r="I31" s="34">
        <f>$F$28/'Fixed data'!$C$7</f>
        <v>-1.1555555555555566E-3</v>
      </c>
      <c r="J31" s="34">
        <f>$F$28/'Fixed data'!$C$7</f>
        <v>-1.1555555555555566E-3</v>
      </c>
      <c r="K31" s="34">
        <f>$F$28/'Fixed data'!$C$7</f>
        <v>-1.1555555555555566E-3</v>
      </c>
      <c r="L31" s="34">
        <f>$F$28/'Fixed data'!$C$7</f>
        <v>-1.1555555555555566E-3</v>
      </c>
      <c r="M31" s="34">
        <f>$F$28/'Fixed data'!$C$7</f>
        <v>-1.1555555555555566E-3</v>
      </c>
      <c r="N31" s="34">
        <f>$F$28/'Fixed data'!$C$7</f>
        <v>-1.1555555555555566E-3</v>
      </c>
      <c r="O31" s="34">
        <f>$F$28/'Fixed data'!$C$7</f>
        <v>-1.1555555555555566E-3</v>
      </c>
      <c r="P31" s="34">
        <f>$F$28/'Fixed data'!$C$7</f>
        <v>-1.1555555555555566E-3</v>
      </c>
      <c r="Q31" s="34">
        <f>$F$28/'Fixed data'!$C$7</f>
        <v>-1.1555555555555566E-3</v>
      </c>
      <c r="R31" s="34">
        <f>$F$28/'Fixed data'!$C$7</f>
        <v>-1.1555555555555566E-3</v>
      </c>
      <c r="S31" s="34">
        <f>$F$28/'Fixed data'!$C$7</f>
        <v>-1.1555555555555566E-3</v>
      </c>
      <c r="T31" s="34">
        <f>$F$28/'Fixed data'!$C$7</f>
        <v>-1.1555555555555566E-3</v>
      </c>
      <c r="U31" s="34">
        <f>$F$28/'Fixed data'!$C$7</f>
        <v>-1.1555555555555566E-3</v>
      </c>
      <c r="V31" s="34">
        <f>$F$28/'Fixed data'!$C$7</f>
        <v>-1.1555555555555566E-3</v>
      </c>
      <c r="W31" s="34">
        <f>$F$28/'Fixed data'!$C$7</f>
        <v>-1.1555555555555566E-3</v>
      </c>
      <c r="X31" s="34">
        <f>$F$28/'Fixed data'!$C$7</f>
        <v>-1.1555555555555566E-3</v>
      </c>
      <c r="Y31" s="34">
        <f>$F$28/'Fixed data'!$C$7</f>
        <v>-1.1555555555555566E-3</v>
      </c>
      <c r="Z31" s="34">
        <f>$F$28/'Fixed data'!$C$7</f>
        <v>-1.1555555555555566E-3</v>
      </c>
      <c r="AA31" s="34">
        <f>$F$28/'Fixed data'!$C$7</f>
        <v>-1.1555555555555566E-3</v>
      </c>
      <c r="AB31" s="34">
        <f>$F$28/'Fixed data'!$C$7</f>
        <v>-1.1555555555555566E-3</v>
      </c>
      <c r="AC31" s="34">
        <f>$F$28/'Fixed data'!$C$7</f>
        <v>-1.1555555555555566E-3</v>
      </c>
      <c r="AD31" s="34">
        <f>$F$28/'Fixed data'!$C$7</f>
        <v>-1.1555555555555566E-3</v>
      </c>
      <c r="AE31" s="34">
        <f>$F$28/'Fixed data'!$C$7</f>
        <v>-1.1555555555555566E-3</v>
      </c>
      <c r="AF31" s="34">
        <f>$F$28/'Fixed data'!$C$7</f>
        <v>-1.1555555555555566E-3</v>
      </c>
      <c r="AG31" s="34">
        <f>$F$28/'Fixed data'!$C$7</f>
        <v>-1.1555555555555566E-3</v>
      </c>
      <c r="AH31" s="34">
        <f>$F$28/'Fixed data'!$C$7</f>
        <v>-1.1555555555555566E-3</v>
      </c>
      <c r="AI31" s="34">
        <f>$F$28/'Fixed data'!$C$7</f>
        <v>-1.1555555555555566E-3</v>
      </c>
      <c r="AJ31" s="34">
        <f>$F$28/'Fixed data'!$C$7</f>
        <v>-1.1555555555555566E-3</v>
      </c>
      <c r="AK31" s="34">
        <f>$F$28/'Fixed data'!$C$7</f>
        <v>-1.1555555555555566E-3</v>
      </c>
      <c r="AL31" s="34">
        <f>$F$28/'Fixed data'!$C$7</f>
        <v>-1.1555555555555566E-3</v>
      </c>
      <c r="AM31" s="34">
        <f>$F$28/'Fixed data'!$C$7</f>
        <v>-1.1555555555555566E-3</v>
      </c>
      <c r="AN31" s="34">
        <f>$F$28/'Fixed data'!$C$7</f>
        <v>-1.1555555555555566E-3</v>
      </c>
      <c r="AO31" s="34">
        <f>$F$28/'Fixed data'!$C$7</f>
        <v>-1.1555555555555566E-3</v>
      </c>
      <c r="AP31" s="34">
        <f>$F$28/'Fixed data'!$C$7</f>
        <v>-1.1555555555555566E-3</v>
      </c>
      <c r="AQ31" s="34">
        <f>$F$28/'Fixed data'!$C$7</f>
        <v>-1.1555555555555566E-3</v>
      </c>
      <c r="AR31" s="34">
        <f>$F$28/'Fixed data'!$C$7</f>
        <v>-1.1555555555555566E-3</v>
      </c>
      <c r="AS31" s="34">
        <f>$F$28/'Fixed data'!$C$7</f>
        <v>-1.1555555555555566E-3</v>
      </c>
      <c r="AT31" s="34">
        <f>$F$28/'Fixed data'!$C$7</f>
        <v>-1.1555555555555566E-3</v>
      </c>
      <c r="AU31" s="34">
        <f>$F$28/'Fixed data'!$C$7</f>
        <v>-1.1555555555555566E-3</v>
      </c>
      <c r="AV31" s="34">
        <f>$F$28/'Fixed data'!$C$7</f>
        <v>-1.1555555555555566E-3</v>
      </c>
      <c r="AW31" s="34">
        <f>$F$28/'Fixed data'!$C$7</f>
        <v>-1.1555555555555566E-3</v>
      </c>
      <c r="AX31" s="34">
        <f>$F$28/'Fixed data'!$C$7</f>
        <v>-1.1555555555555566E-3</v>
      </c>
      <c r="AY31" s="34">
        <f>$F$28/'Fixed data'!$C$7</f>
        <v>-1.1555555555555566E-3</v>
      </c>
      <c r="AZ31" s="34"/>
      <c r="BA31" s="34"/>
      <c r="BB31" s="34"/>
      <c r="BC31" s="34"/>
      <c r="BD31" s="34"/>
    </row>
    <row r="32" spans="1:56" ht="16.5" hidden="1" customHeight="1" outlineLevel="1" x14ac:dyDescent="0.35">
      <c r="A32" s="115"/>
      <c r="B32" s="9" t="s">
        <v>3</v>
      </c>
      <c r="C32" s="11" t="s">
        <v>55</v>
      </c>
      <c r="D32" s="9" t="s">
        <v>40</v>
      </c>
      <c r="F32" s="34"/>
      <c r="G32" s="34"/>
      <c r="H32" s="34">
        <f>$G$28/'Fixed data'!$C$7</f>
        <v>-1.1555555555555566E-3</v>
      </c>
      <c r="I32" s="34">
        <f>$G$28/'Fixed data'!$C$7</f>
        <v>-1.1555555555555566E-3</v>
      </c>
      <c r="J32" s="34">
        <f>$G$28/'Fixed data'!$C$7</f>
        <v>-1.1555555555555566E-3</v>
      </c>
      <c r="K32" s="34">
        <f>$G$28/'Fixed data'!$C$7</f>
        <v>-1.1555555555555566E-3</v>
      </c>
      <c r="L32" s="34">
        <f>$G$28/'Fixed data'!$C$7</f>
        <v>-1.1555555555555566E-3</v>
      </c>
      <c r="M32" s="34">
        <f>$G$28/'Fixed data'!$C$7</f>
        <v>-1.1555555555555566E-3</v>
      </c>
      <c r="N32" s="34">
        <f>$G$28/'Fixed data'!$C$7</f>
        <v>-1.1555555555555566E-3</v>
      </c>
      <c r="O32" s="34">
        <f>$G$28/'Fixed data'!$C$7</f>
        <v>-1.1555555555555566E-3</v>
      </c>
      <c r="P32" s="34">
        <f>$G$28/'Fixed data'!$C$7</f>
        <v>-1.1555555555555566E-3</v>
      </c>
      <c r="Q32" s="34">
        <f>$G$28/'Fixed data'!$C$7</f>
        <v>-1.1555555555555566E-3</v>
      </c>
      <c r="R32" s="34">
        <f>$G$28/'Fixed data'!$C$7</f>
        <v>-1.1555555555555566E-3</v>
      </c>
      <c r="S32" s="34">
        <f>$G$28/'Fixed data'!$C$7</f>
        <v>-1.1555555555555566E-3</v>
      </c>
      <c r="T32" s="34">
        <f>$G$28/'Fixed data'!$C$7</f>
        <v>-1.1555555555555566E-3</v>
      </c>
      <c r="U32" s="34">
        <f>$G$28/'Fixed data'!$C$7</f>
        <v>-1.1555555555555566E-3</v>
      </c>
      <c r="V32" s="34">
        <f>$G$28/'Fixed data'!$C$7</f>
        <v>-1.1555555555555566E-3</v>
      </c>
      <c r="W32" s="34">
        <f>$G$28/'Fixed data'!$C$7</f>
        <v>-1.1555555555555566E-3</v>
      </c>
      <c r="X32" s="34">
        <f>$G$28/'Fixed data'!$C$7</f>
        <v>-1.1555555555555566E-3</v>
      </c>
      <c r="Y32" s="34">
        <f>$G$28/'Fixed data'!$C$7</f>
        <v>-1.1555555555555566E-3</v>
      </c>
      <c r="Z32" s="34">
        <f>$G$28/'Fixed data'!$C$7</f>
        <v>-1.1555555555555566E-3</v>
      </c>
      <c r="AA32" s="34">
        <f>$G$28/'Fixed data'!$C$7</f>
        <v>-1.1555555555555566E-3</v>
      </c>
      <c r="AB32" s="34">
        <f>$G$28/'Fixed data'!$C$7</f>
        <v>-1.1555555555555566E-3</v>
      </c>
      <c r="AC32" s="34">
        <f>$G$28/'Fixed data'!$C$7</f>
        <v>-1.1555555555555566E-3</v>
      </c>
      <c r="AD32" s="34">
        <f>$G$28/'Fixed data'!$C$7</f>
        <v>-1.1555555555555566E-3</v>
      </c>
      <c r="AE32" s="34">
        <f>$G$28/'Fixed data'!$C$7</f>
        <v>-1.1555555555555566E-3</v>
      </c>
      <c r="AF32" s="34">
        <f>$G$28/'Fixed data'!$C$7</f>
        <v>-1.1555555555555566E-3</v>
      </c>
      <c r="AG32" s="34">
        <f>$G$28/'Fixed data'!$C$7</f>
        <v>-1.1555555555555566E-3</v>
      </c>
      <c r="AH32" s="34">
        <f>$G$28/'Fixed data'!$C$7</f>
        <v>-1.1555555555555566E-3</v>
      </c>
      <c r="AI32" s="34">
        <f>$G$28/'Fixed data'!$C$7</f>
        <v>-1.1555555555555566E-3</v>
      </c>
      <c r="AJ32" s="34">
        <f>$G$28/'Fixed data'!$C$7</f>
        <v>-1.1555555555555566E-3</v>
      </c>
      <c r="AK32" s="34">
        <f>$G$28/'Fixed data'!$C$7</f>
        <v>-1.1555555555555566E-3</v>
      </c>
      <c r="AL32" s="34">
        <f>$G$28/'Fixed data'!$C$7</f>
        <v>-1.1555555555555566E-3</v>
      </c>
      <c r="AM32" s="34">
        <f>$G$28/'Fixed data'!$C$7</f>
        <v>-1.1555555555555566E-3</v>
      </c>
      <c r="AN32" s="34">
        <f>$G$28/'Fixed data'!$C$7</f>
        <v>-1.1555555555555566E-3</v>
      </c>
      <c r="AO32" s="34">
        <f>$G$28/'Fixed data'!$C$7</f>
        <v>-1.1555555555555566E-3</v>
      </c>
      <c r="AP32" s="34">
        <f>$G$28/'Fixed data'!$C$7</f>
        <v>-1.1555555555555566E-3</v>
      </c>
      <c r="AQ32" s="34">
        <f>$G$28/'Fixed data'!$C$7</f>
        <v>-1.1555555555555566E-3</v>
      </c>
      <c r="AR32" s="34">
        <f>$G$28/'Fixed data'!$C$7</f>
        <v>-1.1555555555555566E-3</v>
      </c>
      <c r="AS32" s="34">
        <f>$G$28/'Fixed data'!$C$7</f>
        <v>-1.1555555555555566E-3</v>
      </c>
      <c r="AT32" s="34">
        <f>$G$28/'Fixed data'!$C$7</f>
        <v>-1.1555555555555566E-3</v>
      </c>
      <c r="AU32" s="34">
        <f>$G$28/'Fixed data'!$C$7</f>
        <v>-1.1555555555555566E-3</v>
      </c>
      <c r="AV32" s="34">
        <f>$G$28/'Fixed data'!$C$7</f>
        <v>-1.1555555555555566E-3</v>
      </c>
      <c r="AW32" s="34">
        <f>$G$28/'Fixed data'!$C$7</f>
        <v>-1.1555555555555566E-3</v>
      </c>
      <c r="AX32" s="34">
        <f>$G$28/'Fixed data'!$C$7</f>
        <v>-1.1555555555555566E-3</v>
      </c>
      <c r="AY32" s="34">
        <f>$G$28/'Fixed data'!$C$7</f>
        <v>-1.1555555555555566E-3</v>
      </c>
      <c r="AZ32" s="34">
        <f>$G$28/'Fixed data'!$C$7</f>
        <v>-1.1555555555555566E-3</v>
      </c>
      <c r="BA32" s="34"/>
      <c r="BB32" s="34"/>
      <c r="BC32" s="34"/>
      <c r="BD32" s="34"/>
    </row>
    <row r="33" spans="1:57" ht="16.5" hidden="1" customHeight="1" outlineLevel="1" x14ac:dyDescent="0.35">
      <c r="A33" s="115"/>
      <c r="B33" s="9" t="s">
        <v>4</v>
      </c>
      <c r="C33" s="11" t="s">
        <v>56</v>
      </c>
      <c r="D33" s="9" t="s">
        <v>40</v>
      </c>
      <c r="F33" s="34"/>
      <c r="G33" s="34"/>
      <c r="H33" s="34"/>
      <c r="I33" s="34">
        <f>$H$28/'Fixed data'!$C$7</f>
        <v>-1.1555555555555566E-3</v>
      </c>
      <c r="J33" s="34">
        <f>$H$28/'Fixed data'!$C$7</f>
        <v>-1.1555555555555566E-3</v>
      </c>
      <c r="K33" s="34">
        <f>$H$28/'Fixed data'!$C$7</f>
        <v>-1.1555555555555566E-3</v>
      </c>
      <c r="L33" s="34">
        <f>$H$28/'Fixed data'!$C$7</f>
        <v>-1.1555555555555566E-3</v>
      </c>
      <c r="M33" s="34">
        <f>$H$28/'Fixed data'!$C$7</f>
        <v>-1.1555555555555566E-3</v>
      </c>
      <c r="N33" s="34">
        <f>$H$28/'Fixed data'!$C$7</f>
        <v>-1.1555555555555566E-3</v>
      </c>
      <c r="O33" s="34">
        <f>$H$28/'Fixed data'!$C$7</f>
        <v>-1.1555555555555566E-3</v>
      </c>
      <c r="P33" s="34">
        <f>$H$28/'Fixed data'!$C$7</f>
        <v>-1.1555555555555566E-3</v>
      </c>
      <c r="Q33" s="34">
        <f>$H$28/'Fixed data'!$C$7</f>
        <v>-1.1555555555555566E-3</v>
      </c>
      <c r="R33" s="34">
        <f>$H$28/'Fixed data'!$C$7</f>
        <v>-1.1555555555555566E-3</v>
      </c>
      <c r="S33" s="34">
        <f>$H$28/'Fixed data'!$C$7</f>
        <v>-1.1555555555555566E-3</v>
      </c>
      <c r="T33" s="34">
        <f>$H$28/'Fixed data'!$C$7</f>
        <v>-1.1555555555555566E-3</v>
      </c>
      <c r="U33" s="34">
        <f>$H$28/'Fixed data'!$C$7</f>
        <v>-1.1555555555555566E-3</v>
      </c>
      <c r="V33" s="34">
        <f>$H$28/'Fixed data'!$C$7</f>
        <v>-1.1555555555555566E-3</v>
      </c>
      <c r="W33" s="34">
        <f>$H$28/'Fixed data'!$C$7</f>
        <v>-1.1555555555555566E-3</v>
      </c>
      <c r="X33" s="34">
        <f>$H$28/'Fixed data'!$C$7</f>
        <v>-1.1555555555555566E-3</v>
      </c>
      <c r="Y33" s="34">
        <f>$H$28/'Fixed data'!$C$7</f>
        <v>-1.1555555555555566E-3</v>
      </c>
      <c r="Z33" s="34">
        <f>$H$28/'Fixed data'!$C$7</f>
        <v>-1.1555555555555566E-3</v>
      </c>
      <c r="AA33" s="34">
        <f>$H$28/'Fixed data'!$C$7</f>
        <v>-1.1555555555555566E-3</v>
      </c>
      <c r="AB33" s="34">
        <f>$H$28/'Fixed data'!$C$7</f>
        <v>-1.1555555555555566E-3</v>
      </c>
      <c r="AC33" s="34">
        <f>$H$28/'Fixed data'!$C$7</f>
        <v>-1.1555555555555566E-3</v>
      </c>
      <c r="AD33" s="34">
        <f>$H$28/'Fixed data'!$C$7</f>
        <v>-1.1555555555555566E-3</v>
      </c>
      <c r="AE33" s="34">
        <f>$H$28/'Fixed data'!$C$7</f>
        <v>-1.1555555555555566E-3</v>
      </c>
      <c r="AF33" s="34">
        <f>$H$28/'Fixed data'!$C$7</f>
        <v>-1.1555555555555566E-3</v>
      </c>
      <c r="AG33" s="34">
        <f>$H$28/'Fixed data'!$C$7</f>
        <v>-1.1555555555555566E-3</v>
      </c>
      <c r="AH33" s="34">
        <f>$H$28/'Fixed data'!$C$7</f>
        <v>-1.1555555555555566E-3</v>
      </c>
      <c r="AI33" s="34">
        <f>$H$28/'Fixed data'!$C$7</f>
        <v>-1.1555555555555566E-3</v>
      </c>
      <c r="AJ33" s="34">
        <f>$H$28/'Fixed data'!$C$7</f>
        <v>-1.1555555555555566E-3</v>
      </c>
      <c r="AK33" s="34">
        <f>$H$28/'Fixed data'!$C$7</f>
        <v>-1.1555555555555566E-3</v>
      </c>
      <c r="AL33" s="34">
        <f>$H$28/'Fixed data'!$C$7</f>
        <v>-1.1555555555555566E-3</v>
      </c>
      <c r="AM33" s="34">
        <f>$H$28/'Fixed data'!$C$7</f>
        <v>-1.1555555555555566E-3</v>
      </c>
      <c r="AN33" s="34">
        <f>$H$28/'Fixed data'!$C$7</f>
        <v>-1.1555555555555566E-3</v>
      </c>
      <c r="AO33" s="34">
        <f>$H$28/'Fixed data'!$C$7</f>
        <v>-1.1555555555555566E-3</v>
      </c>
      <c r="AP33" s="34">
        <f>$H$28/'Fixed data'!$C$7</f>
        <v>-1.1555555555555566E-3</v>
      </c>
      <c r="AQ33" s="34">
        <f>$H$28/'Fixed data'!$C$7</f>
        <v>-1.1555555555555566E-3</v>
      </c>
      <c r="AR33" s="34">
        <f>$H$28/'Fixed data'!$C$7</f>
        <v>-1.1555555555555566E-3</v>
      </c>
      <c r="AS33" s="34">
        <f>$H$28/'Fixed data'!$C$7</f>
        <v>-1.1555555555555566E-3</v>
      </c>
      <c r="AT33" s="34">
        <f>$H$28/'Fixed data'!$C$7</f>
        <v>-1.1555555555555566E-3</v>
      </c>
      <c r="AU33" s="34">
        <f>$H$28/'Fixed data'!$C$7</f>
        <v>-1.1555555555555566E-3</v>
      </c>
      <c r="AV33" s="34">
        <f>$H$28/'Fixed data'!$C$7</f>
        <v>-1.1555555555555566E-3</v>
      </c>
      <c r="AW33" s="34">
        <f>$H$28/'Fixed data'!$C$7</f>
        <v>-1.1555555555555566E-3</v>
      </c>
      <c r="AX33" s="34">
        <f>$H$28/'Fixed data'!$C$7</f>
        <v>-1.1555555555555566E-3</v>
      </c>
      <c r="AY33" s="34">
        <f>$H$28/'Fixed data'!$C$7</f>
        <v>-1.1555555555555566E-3</v>
      </c>
      <c r="AZ33" s="34">
        <f>$H$28/'Fixed data'!$C$7</f>
        <v>-1.1555555555555566E-3</v>
      </c>
      <c r="BA33" s="34">
        <f>$H$28/'Fixed data'!$C$7</f>
        <v>-1.1555555555555566E-3</v>
      </c>
      <c r="BB33" s="34"/>
      <c r="BC33" s="34"/>
      <c r="BD33" s="34"/>
    </row>
    <row r="34" spans="1:57" ht="16.5" hidden="1" customHeight="1" outlineLevel="1" x14ac:dyDescent="0.35">
      <c r="A34" s="115"/>
      <c r="B34" s="9" t="s">
        <v>5</v>
      </c>
      <c r="C34" s="11" t="s">
        <v>57</v>
      </c>
      <c r="D34" s="9" t="s">
        <v>40</v>
      </c>
      <c r="F34" s="34"/>
      <c r="G34" s="34"/>
      <c r="H34" s="34"/>
      <c r="I34" s="34"/>
      <c r="J34" s="34">
        <f>$I$28/'Fixed data'!$C$7</f>
        <v>-1.1555555555555566E-3</v>
      </c>
      <c r="K34" s="34">
        <f>$I$28/'Fixed data'!$C$7</f>
        <v>-1.1555555555555566E-3</v>
      </c>
      <c r="L34" s="34">
        <f>$I$28/'Fixed data'!$C$7</f>
        <v>-1.1555555555555566E-3</v>
      </c>
      <c r="M34" s="34">
        <f>$I$28/'Fixed data'!$C$7</f>
        <v>-1.1555555555555566E-3</v>
      </c>
      <c r="N34" s="34">
        <f>$I$28/'Fixed data'!$C$7</f>
        <v>-1.1555555555555566E-3</v>
      </c>
      <c r="O34" s="34">
        <f>$I$28/'Fixed data'!$C$7</f>
        <v>-1.1555555555555566E-3</v>
      </c>
      <c r="P34" s="34">
        <f>$I$28/'Fixed data'!$C$7</f>
        <v>-1.1555555555555566E-3</v>
      </c>
      <c r="Q34" s="34">
        <f>$I$28/'Fixed data'!$C$7</f>
        <v>-1.1555555555555566E-3</v>
      </c>
      <c r="R34" s="34">
        <f>$I$28/'Fixed data'!$C$7</f>
        <v>-1.1555555555555566E-3</v>
      </c>
      <c r="S34" s="34">
        <f>$I$28/'Fixed data'!$C$7</f>
        <v>-1.1555555555555566E-3</v>
      </c>
      <c r="T34" s="34">
        <f>$I$28/'Fixed data'!$C$7</f>
        <v>-1.1555555555555566E-3</v>
      </c>
      <c r="U34" s="34">
        <f>$I$28/'Fixed data'!$C$7</f>
        <v>-1.1555555555555566E-3</v>
      </c>
      <c r="V34" s="34">
        <f>$I$28/'Fixed data'!$C$7</f>
        <v>-1.1555555555555566E-3</v>
      </c>
      <c r="W34" s="34">
        <f>$I$28/'Fixed data'!$C$7</f>
        <v>-1.1555555555555566E-3</v>
      </c>
      <c r="X34" s="34">
        <f>$I$28/'Fixed data'!$C$7</f>
        <v>-1.1555555555555566E-3</v>
      </c>
      <c r="Y34" s="34">
        <f>$I$28/'Fixed data'!$C$7</f>
        <v>-1.1555555555555566E-3</v>
      </c>
      <c r="Z34" s="34">
        <f>$I$28/'Fixed data'!$C$7</f>
        <v>-1.1555555555555566E-3</v>
      </c>
      <c r="AA34" s="34">
        <f>$I$28/'Fixed data'!$C$7</f>
        <v>-1.1555555555555566E-3</v>
      </c>
      <c r="AB34" s="34">
        <f>$I$28/'Fixed data'!$C$7</f>
        <v>-1.1555555555555566E-3</v>
      </c>
      <c r="AC34" s="34">
        <f>$I$28/'Fixed data'!$C$7</f>
        <v>-1.1555555555555566E-3</v>
      </c>
      <c r="AD34" s="34">
        <f>$I$28/'Fixed data'!$C$7</f>
        <v>-1.1555555555555566E-3</v>
      </c>
      <c r="AE34" s="34">
        <f>$I$28/'Fixed data'!$C$7</f>
        <v>-1.1555555555555566E-3</v>
      </c>
      <c r="AF34" s="34">
        <f>$I$28/'Fixed data'!$C$7</f>
        <v>-1.1555555555555566E-3</v>
      </c>
      <c r="AG34" s="34">
        <f>$I$28/'Fixed data'!$C$7</f>
        <v>-1.1555555555555566E-3</v>
      </c>
      <c r="AH34" s="34">
        <f>$I$28/'Fixed data'!$C$7</f>
        <v>-1.1555555555555566E-3</v>
      </c>
      <c r="AI34" s="34">
        <f>$I$28/'Fixed data'!$C$7</f>
        <v>-1.1555555555555566E-3</v>
      </c>
      <c r="AJ34" s="34">
        <f>$I$28/'Fixed data'!$C$7</f>
        <v>-1.1555555555555566E-3</v>
      </c>
      <c r="AK34" s="34">
        <f>$I$28/'Fixed data'!$C$7</f>
        <v>-1.1555555555555566E-3</v>
      </c>
      <c r="AL34" s="34">
        <f>$I$28/'Fixed data'!$C$7</f>
        <v>-1.1555555555555566E-3</v>
      </c>
      <c r="AM34" s="34">
        <f>$I$28/'Fixed data'!$C$7</f>
        <v>-1.1555555555555566E-3</v>
      </c>
      <c r="AN34" s="34">
        <f>$I$28/'Fixed data'!$C$7</f>
        <v>-1.1555555555555566E-3</v>
      </c>
      <c r="AO34" s="34">
        <f>$I$28/'Fixed data'!$C$7</f>
        <v>-1.1555555555555566E-3</v>
      </c>
      <c r="AP34" s="34">
        <f>$I$28/'Fixed data'!$C$7</f>
        <v>-1.1555555555555566E-3</v>
      </c>
      <c r="AQ34" s="34">
        <f>$I$28/'Fixed data'!$C$7</f>
        <v>-1.1555555555555566E-3</v>
      </c>
      <c r="AR34" s="34">
        <f>$I$28/'Fixed data'!$C$7</f>
        <v>-1.1555555555555566E-3</v>
      </c>
      <c r="AS34" s="34">
        <f>$I$28/'Fixed data'!$C$7</f>
        <v>-1.1555555555555566E-3</v>
      </c>
      <c r="AT34" s="34">
        <f>$I$28/'Fixed data'!$C$7</f>
        <v>-1.1555555555555566E-3</v>
      </c>
      <c r="AU34" s="34">
        <f>$I$28/'Fixed data'!$C$7</f>
        <v>-1.1555555555555566E-3</v>
      </c>
      <c r="AV34" s="34">
        <f>$I$28/'Fixed data'!$C$7</f>
        <v>-1.1555555555555566E-3</v>
      </c>
      <c r="AW34" s="34">
        <f>$I$28/'Fixed data'!$C$7</f>
        <v>-1.1555555555555566E-3</v>
      </c>
      <c r="AX34" s="34">
        <f>$I$28/'Fixed data'!$C$7</f>
        <v>-1.1555555555555566E-3</v>
      </c>
      <c r="AY34" s="34">
        <f>$I$28/'Fixed data'!$C$7</f>
        <v>-1.1555555555555566E-3</v>
      </c>
      <c r="AZ34" s="34">
        <f>$I$28/'Fixed data'!$C$7</f>
        <v>-1.1555555555555566E-3</v>
      </c>
      <c r="BA34" s="34">
        <f>$I$28/'Fixed data'!$C$7</f>
        <v>-1.1555555555555566E-3</v>
      </c>
      <c r="BB34" s="34">
        <f>$I$28/'Fixed data'!$C$7</f>
        <v>-1.1555555555555566E-3</v>
      </c>
      <c r="BC34" s="34"/>
      <c r="BD34" s="34"/>
    </row>
    <row r="35" spans="1:57" ht="16.5" hidden="1" customHeight="1" outlineLevel="1" x14ac:dyDescent="0.35">
      <c r="A35" s="115"/>
      <c r="B35" s="9" t="s">
        <v>6</v>
      </c>
      <c r="C35" s="11" t="s">
        <v>58</v>
      </c>
      <c r="D35" s="9" t="s">
        <v>40</v>
      </c>
      <c r="F35" s="34"/>
      <c r="G35" s="34"/>
      <c r="H35" s="34"/>
      <c r="I35" s="34"/>
      <c r="J35" s="34"/>
      <c r="K35" s="34">
        <f>$J$28/'Fixed data'!$C$7</f>
        <v>-1.1555555555555566E-3</v>
      </c>
      <c r="L35" s="34">
        <f>$J$28/'Fixed data'!$C$7</f>
        <v>-1.1555555555555566E-3</v>
      </c>
      <c r="M35" s="34">
        <f>$J$28/'Fixed data'!$C$7</f>
        <v>-1.1555555555555566E-3</v>
      </c>
      <c r="N35" s="34">
        <f>$J$28/'Fixed data'!$C$7</f>
        <v>-1.1555555555555566E-3</v>
      </c>
      <c r="O35" s="34">
        <f>$J$28/'Fixed data'!$C$7</f>
        <v>-1.1555555555555566E-3</v>
      </c>
      <c r="P35" s="34">
        <f>$J$28/'Fixed data'!$C$7</f>
        <v>-1.1555555555555566E-3</v>
      </c>
      <c r="Q35" s="34">
        <f>$J$28/'Fixed data'!$C$7</f>
        <v>-1.1555555555555566E-3</v>
      </c>
      <c r="R35" s="34">
        <f>$J$28/'Fixed data'!$C$7</f>
        <v>-1.1555555555555566E-3</v>
      </c>
      <c r="S35" s="34">
        <f>$J$28/'Fixed data'!$C$7</f>
        <v>-1.1555555555555566E-3</v>
      </c>
      <c r="T35" s="34">
        <f>$J$28/'Fixed data'!$C$7</f>
        <v>-1.1555555555555566E-3</v>
      </c>
      <c r="U35" s="34">
        <f>$J$28/'Fixed data'!$C$7</f>
        <v>-1.1555555555555566E-3</v>
      </c>
      <c r="V35" s="34">
        <f>$J$28/'Fixed data'!$C$7</f>
        <v>-1.1555555555555566E-3</v>
      </c>
      <c r="W35" s="34">
        <f>$J$28/'Fixed data'!$C$7</f>
        <v>-1.1555555555555566E-3</v>
      </c>
      <c r="X35" s="34">
        <f>$J$28/'Fixed data'!$C$7</f>
        <v>-1.1555555555555566E-3</v>
      </c>
      <c r="Y35" s="34">
        <f>$J$28/'Fixed data'!$C$7</f>
        <v>-1.1555555555555566E-3</v>
      </c>
      <c r="Z35" s="34">
        <f>$J$28/'Fixed data'!$C$7</f>
        <v>-1.1555555555555566E-3</v>
      </c>
      <c r="AA35" s="34">
        <f>$J$28/'Fixed data'!$C$7</f>
        <v>-1.1555555555555566E-3</v>
      </c>
      <c r="AB35" s="34">
        <f>$J$28/'Fixed data'!$C$7</f>
        <v>-1.1555555555555566E-3</v>
      </c>
      <c r="AC35" s="34">
        <f>$J$28/'Fixed data'!$C$7</f>
        <v>-1.1555555555555566E-3</v>
      </c>
      <c r="AD35" s="34">
        <f>$J$28/'Fixed data'!$C$7</f>
        <v>-1.1555555555555566E-3</v>
      </c>
      <c r="AE35" s="34">
        <f>$J$28/'Fixed data'!$C$7</f>
        <v>-1.1555555555555566E-3</v>
      </c>
      <c r="AF35" s="34">
        <f>$J$28/'Fixed data'!$C$7</f>
        <v>-1.1555555555555566E-3</v>
      </c>
      <c r="AG35" s="34">
        <f>$J$28/'Fixed data'!$C$7</f>
        <v>-1.1555555555555566E-3</v>
      </c>
      <c r="AH35" s="34">
        <f>$J$28/'Fixed data'!$C$7</f>
        <v>-1.1555555555555566E-3</v>
      </c>
      <c r="AI35" s="34">
        <f>$J$28/'Fixed data'!$C$7</f>
        <v>-1.1555555555555566E-3</v>
      </c>
      <c r="AJ35" s="34">
        <f>$J$28/'Fixed data'!$C$7</f>
        <v>-1.1555555555555566E-3</v>
      </c>
      <c r="AK35" s="34">
        <f>$J$28/'Fixed data'!$C$7</f>
        <v>-1.1555555555555566E-3</v>
      </c>
      <c r="AL35" s="34">
        <f>$J$28/'Fixed data'!$C$7</f>
        <v>-1.1555555555555566E-3</v>
      </c>
      <c r="AM35" s="34">
        <f>$J$28/'Fixed data'!$C$7</f>
        <v>-1.1555555555555566E-3</v>
      </c>
      <c r="AN35" s="34">
        <f>$J$28/'Fixed data'!$C$7</f>
        <v>-1.1555555555555566E-3</v>
      </c>
      <c r="AO35" s="34">
        <f>$J$28/'Fixed data'!$C$7</f>
        <v>-1.1555555555555566E-3</v>
      </c>
      <c r="AP35" s="34">
        <f>$J$28/'Fixed data'!$C$7</f>
        <v>-1.1555555555555566E-3</v>
      </c>
      <c r="AQ35" s="34">
        <f>$J$28/'Fixed data'!$C$7</f>
        <v>-1.1555555555555566E-3</v>
      </c>
      <c r="AR35" s="34">
        <f>$J$28/'Fixed data'!$C$7</f>
        <v>-1.1555555555555566E-3</v>
      </c>
      <c r="AS35" s="34">
        <f>$J$28/'Fixed data'!$C$7</f>
        <v>-1.1555555555555566E-3</v>
      </c>
      <c r="AT35" s="34">
        <f>$J$28/'Fixed data'!$C$7</f>
        <v>-1.1555555555555566E-3</v>
      </c>
      <c r="AU35" s="34">
        <f>$J$28/'Fixed data'!$C$7</f>
        <v>-1.1555555555555566E-3</v>
      </c>
      <c r="AV35" s="34">
        <f>$J$28/'Fixed data'!$C$7</f>
        <v>-1.1555555555555566E-3</v>
      </c>
      <c r="AW35" s="34">
        <f>$J$28/'Fixed data'!$C$7</f>
        <v>-1.1555555555555566E-3</v>
      </c>
      <c r="AX35" s="34">
        <f>$J$28/'Fixed data'!$C$7</f>
        <v>-1.1555555555555566E-3</v>
      </c>
      <c r="AY35" s="34">
        <f>$J$28/'Fixed data'!$C$7</f>
        <v>-1.1555555555555566E-3</v>
      </c>
      <c r="AZ35" s="34">
        <f>$J$28/'Fixed data'!$C$7</f>
        <v>-1.1555555555555566E-3</v>
      </c>
      <c r="BA35" s="34">
        <f>$J$28/'Fixed data'!$C$7</f>
        <v>-1.1555555555555566E-3</v>
      </c>
      <c r="BB35" s="34">
        <f>$J$28/'Fixed data'!$C$7</f>
        <v>-1.1555555555555566E-3</v>
      </c>
      <c r="BC35" s="34">
        <f>$J$28/'Fixed data'!$C$7</f>
        <v>-1.1555555555555566E-3</v>
      </c>
      <c r="BD35" s="34"/>
    </row>
    <row r="36" spans="1:57" ht="16.5" hidden="1" customHeight="1" outlineLevel="1" x14ac:dyDescent="0.35">
      <c r="A36" s="115"/>
      <c r="B36" s="9" t="s">
        <v>32</v>
      </c>
      <c r="C36" s="11" t="s">
        <v>59</v>
      </c>
      <c r="D36" s="9" t="s">
        <v>40</v>
      </c>
      <c r="F36" s="34"/>
      <c r="G36" s="34"/>
      <c r="H36" s="34"/>
      <c r="I36" s="34"/>
      <c r="J36" s="34"/>
      <c r="K36" s="34"/>
      <c r="L36" s="34">
        <f>$K$28/'Fixed data'!$C$7</f>
        <v>-1.1555555555555566E-3</v>
      </c>
      <c r="M36" s="34">
        <f>$K$28/'Fixed data'!$C$7</f>
        <v>-1.1555555555555566E-3</v>
      </c>
      <c r="N36" s="34">
        <f>$K$28/'Fixed data'!$C$7</f>
        <v>-1.1555555555555566E-3</v>
      </c>
      <c r="O36" s="34">
        <f>$K$28/'Fixed data'!$C$7</f>
        <v>-1.1555555555555566E-3</v>
      </c>
      <c r="P36" s="34">
        <f>$K$28/'Fixed data'!$C$7</f>
        <v>-1.1555555555555566E-3</v>
      </c>
      <c r="Q36" s="34">
        <f>$K$28/'Fixed data'!$C$7</f>
        <v>-1.1555555555555566E-3</v>
      </c>
      <c r="R36" s="34">
        <f>$K$28/'Fixed data'!$C$7</f>
        <v>-1.1555555555555566E-3</v>
      </c>
      <c r="S36" s="34">
        <f>$K$28/'Fixed data'!$C$7</f>
        <v>-1.1555555555555566E-3</v>
      </c>
      <c r="T36" s="34">
        <f>$K$28/'Fixed data'!$C$7</f>
        <v>-1.1555555555555566E-3</v>
      </c>
      <c r="U36" s="34">
        <f>$K$28/'Fixed data'!$C$7</f>
        <v>-1.1555555555555566E-3</v>
      </c>
      <c r="V36" s="34">
        <f>$K$28/'Fixed data'!$C$7</f>
        <v>-1.1555555555555566E-3</v>
      </c>
      <c r="W36" s="34">
        <f>$K$28/'Fixed data'!$C$7</f>
        <v>-1.1555555555555566E-3</v>
      </c>
      <c r="X36" s="34">
        <f>$K$28/'Fixed data'!$C$7</f>
        <v>-1.1555555555555566E-3</v>
      </c>
      <c r="Y36" s="34">
        <f>$K$28/'Fixed data'!$C$7</f>
        <v>-1.1555555555555566E-3</v>
      </c>
      <c r="Z36" s="34">
        <f>$K$28/'Fixed data'!$C$7</f>
        <v>-1.1555555555555566E-3</v>
      </c>
      <c r="AA36" s="34">
        <f>$K$28/'Fixed data'!$C$7</f>
        <v>-1.1555555555555566E-3</v>
      </c>
      <c r="AB36" s="34">
        <f>$K$28/'Fixed data'!$C$7</f>
        <v>-1.1555555555555566E-3</v>
      </c>
      <c r="AC36" s="34">
        <f>$K$28/'Fixed data'!$C$7</f>
        <v>-1.1555555555555566E-3</v>
      </c>
      <c r="AD36" s="34">
        <f>$K$28/'Fixed data'!$C$7</f>
        <v>-1.1555555555555566E-3</v>
      </c>
      <c r="AE36" s="34">
        <f>$K$28/'Fixed data'!$C$7</f>
        <v>-1.1555555555555566E-3</v>
      </c>
      <c r="AF36" s="34">
        <f>$K$28/'Fixed data'!$C$7</f>
        <v>-1.1555555555555566E-3</v>
      </c>
      <c r="AG36" s="34">
        <f>$K$28/'Fixed data'!$C$7</f>
        <v>-1.1555555555555566E-3</v>
      </c>
      <c r="AH36" s="34">
        <f>$K$28/'Fixed data'!$C$7</f>
        <v>-1.1555555555555566E-3</v>
      </c>
      <c r="AI36" s="34">
        <f>$K$28/'Fixed data'!$C$7</f>
        <v>-1.1555555555555566E-3</v>
      </c>
      <c r="AJ36" s="34">
        <f>$K$28/'Fixed data'!$C$7</f>
        <v>-1.1555555555555566E-3</v>
      </c>
      <c r="AK36" s="34">
        <f>$K$28/'Fixed data'!$C$7</f>
        <v>-1.1555555555555566E-3</v>
      </c>
      <c r="AL36" s="34">
        <f>$K$28/'Fixed data'!$C$7</f>
        <v>-1.1555555555555566E-3</v>
      </c>
      <c r="AM36" s="34">
        <f>$K$28/'Fixed data'!$C$7</f>
        <v>-1.1555555555555566E-3</v>
      </c>
      <c r="AN36" s="34">
        <f>$K$28/'Fixed data'!$C$7</f>
        <v>-1.1555555555555566E-3</v>
      </c>
      <c r="AO36" s="34">
        <f>$K$28/'Fixed data'!$C$7</f>
        <v>-1.1555555555555566E-3</v>
      </c>
      <c r="AP36" s="34">
        <f>$K$28/'Fixed data'!$C$7</f>
        <v>-1.1555555555555566E-3</v>
      </c>
      <c r="AQ36" s="34">
        <f>$K$28/'Fixed data'!$C$7</f>
        <v>-1.1555555555555566E-3</v>
      </c>
      <c r="AR36" s="34">
        <f>$K$28/'Fixed data'!$C$7</f>
        <v>-1.1555555555555566E-3</v>
      </c>
      <c r="AS36" s="34">
        <f>$K$28/'Fixed data'!$C$7</f>
        <v>-1.1555555555555566E-3</v>
      </c>
      <c r="AT36" s="34">
        <f>$K$28/'Fixed data'!$C$7</f>
        <v>-1.1555555555555566E-3</v>
      </c>
      <c r="AU36" s="34">
        <f>$K$28/'Fixed data'!$C$7</f>
        <v>-1.1555555555555566E-3</v>
      </c>
      <c r="AV36" s="34">
        <f>$K$28/'Fixed data'!$C$7</f>
        <v>-1.1555555555555566E-3</v>
      </c>
      <c r="AW36" s="34">
        <f>$K$28/'Fixed data'!$C$7</f>
        <v>-1.1555555555555566E-3</v>
      </c>
      <c r="AX36" s="34">
        <f>$K$28/'Fixed data'!$C$7</f>
        <v>-1.1555555555555566E-3</v>
      </c>
      <c r="AY36" s="34">
        <f>$K$28/'Fixed data'!$C$7</f>
        <v>-1.1555555555555566E-3</v>
      </c>
      <c r="AZ36" s="34">
        <f>$K$28/'Fixed data'!$C$7</f>
        <v>-1.1555555555555566E-3</v>
      </c>
      <c r="BA36" s="34">
        <f>$K$28/'Fixed data'!$C$7</f>
        <v>-1.1555555555555566E-3</v>
      </c>
      <c r="BB36" s="34">
        <f>$K$28/'Fixed data'!$C$7</f>
        <v>-1.1555555555555566E-3</v>
      </c>
      <c r="BC36" s="34">
        <f>$K$28/'Fixed data'!$C$7</f>
        <v>-1.1555555555555566E-3</v>
      </c>
      <c r="BD36" s="34">
        <f>$K$28/'Fixed data'!$C$7</f>
        <v>-1.1555555555555566E-3</v>
      </c>
    </row>
    <row r="37" spans="1:57" ht="16.5" hidden="1" customHeight="1" outlineLevel="1" x14ac:dyDescent="0.35">
      <c r="A37" s="115"/>
      <c r="B37" s="9" t="s">
        <v>33</v>
      </c>
      <c r="C37" s="11" t="s">
        <v>60</v>
      </c>
      <c r="D37" s="9" t="s">
        <v>40</v>
      </c>
      <c r="F37" s="34"/>
      <c r="G37" s="34"/>
      <c r="H37" s="34"/>
      <c r="I37" s="34"/>
      <c r="J37" s="34"/>
      <c r="K37" s="34"/>
      <c r="L37" s="34"/>
      <c r="M37" s="34">
        <f>$L$28/'Fixed data'!$C$7</f>
        <v>-1.1555555555555566E-3</v>
      </c>
      <c r="N37" s="34">
        <f>$L$28/'Fixed data'!$C$7</f>
        <v>-1.1555555555555566E-3</v>
      </c>
      <c r="O37" s="34">
        <f>$L$28/'Fixed data'!$C$7</f>
        <v>-1.1555555555555566E-3</v>
      </c>
      <c r="P37" s="34">
        <f>$L$28/'Fixed data'!$C$7</f>
        <v>-1.1555555555555566E-3</v>
      </c>
      <c r="Q37" s="34">
        <f>$L$28/'Fixed data'!$C$7</f>
        <v>-1.1555555555555566E-3</v>
      </c>
      <c r="R37" s="34">
        <f>$L$28/'Fixed data'!$C$7</f>
        <v>-1.1555555555555566E-3</v>
      </c>
      <c r="S37" s="34">
        <f>$L$28/'Fixed data'!$C$7</f>
        <v>-1.1555555555555566E-3</v>
      </c>
      <c r="T37" s="34">
        <f>$L$28/'Fixed data'!$C$7</f>
        <v>-1.1555555555555566E-3</v>
      </c>
      <c r="U37" s="34">
        <f>$L$28/'Fixed data'!$C$7</f>
        <v>-1.1555555555555566E-3</v>
      </c>
      <c r="V37" s="34">
        <f>$L$28/'Fixed data'!$C$7</f>
        <v>-1.1555555555555566E-3</v>
      </c>
      <c r="W37" s="34">
        <f>$L$28/'Fixed data'!$C$7</f>
        <v>-1.1555555555555566E-3</v>
      </c>
      <c r="X37" s="34">
        <f>$L$28/'Fixed data'!$C$7</f>
        <v>-1.1555555555555566E-3</v>
      </c>
      <c r="Y37" s="34">
        <f>$L$28/'Fixed data'!$C$7</f>
        <v>-1.1555555555555566E-3</v>
      </c>
      <c r="Z37" s="34">
        <f>$L$28/'Fixed data'!$C$7</f>
        <v>-1.1555555555555566E-3</v>
      </c>
      <c r="AA37" s="34">
        <f>$L$28/'Fixed data'!$C$7</f>
        <v>-1.1555555555555566E-3</v>
      </c>
      <c r="AB37" s="34">
        <f>$L$28/'Fixed data'!$C$7</f>
        <v>-1.1555555555555566E-3</v>
      </c>
      <c r="AC37" s="34">
        <f>$L$28/'Fixed data'!$C$7</f>
        <v>-1.1555555555555566E-3</v>
      </c>
      <c r="AD37" s="34">
        <f>$L$28/'Fixed data'!$C$7</f>
        <v>-1.1555555555555566E-3</v>
      </c>
      <c r="AE37" s="34">
        <f>$L$28/'Fixed data'!$C$7</f>
        <v>-1.1555555555555566E-3</v>
      </c>
      <c r="AF37" s="34">
        <f>$L$28/'Fixed data'!$C$7</f>
        <v>-1.1555555555555566E-3</v>
      </c>
      <c r="AG37" s="34">
        <f>$L$28/'Fixed data'!$C$7</f>
        <v>-1.1555555555555566E-3</v>
      </c>
      <c r="AH37" s="34">
        <f>$L$28/'Fixed data'!$C$7</f>
        <v>-1.1555555555555566E-3</v>
      </c>
      <c r="AI37" s="34">
        <f>$L$28/'Fixed data'!$C$7</f>
        <v>-1.1555555555555566E-3</v>
      </c>
      <c r="AJ37" s="34">
        <f>$L$28/'Fixed data'!$C$7</f>
        <v>-1.1555555555555566E-3</v>
      </c>
      <c r="AK37" s="34">
        <f>$L$28/'Fixed data'!$C$7</f>
        <v>-1.1555555555555566E-3</v>
      </c>
      <c r="AL37" s="34">
        <f>$L$28/'Fixed data'!$C$7</f>
        <v>-1.1555555555555566E-3</v>
      </c>
      <c r="AM37" s="34">
        <f>$L$28/'Fixed data'!$C$7</f>
        <v>-1.1555555555555566E-3</v>
      </c>
      <c r="AN37" s="34">
        <f>$L$28/'Fixed data'!$C$7</f>
        <v>-1.1555555555555566E-3</v>
      </c>
      <c r="AO37" s="34">
        <f>$L$28/'Fixed data'!$C$7</f>
        <v>-1.1555555555555566E-3</v>
      </c>
      <c r="AP37" s="34">
        <f>$L$28/'Fixed data'!$C$7</f>
        <v>-1.1555555555555566E-3</v>
      </c>
      <c r="AQ37" s="34">
        <f>$L$28/'Fixed data'!$C$7</f>
        <v>-1.1555555555555566E-3</v>
      </c>
      <c r="AR37" s="34">
        <f>$L$28/'Fixed data'!$C$7</f>
        <v>-1.1555555555555566E-3</v>
      </c>
      <c r="AS37" s="34">
        <f>$L$28/'Fixed data'!$C$7</f>
        <v>-1.1555555555555566E-3</v>
      </c>
      <c r="AT37" s="34">
        <f>$L$28/'Fixed data'!$C$7</f>
        <v>-1.1555555555555566E-3</v>
      </c>
      <c r="AU37" s="34">
        <f>$L$28/'Fixed data'!$C$7</f>
        <v>-1.1555555555555566E-3</v>
      </c>
      <c r="AV37" s="34">
        <f>$L$28/'Fixed data'!$C$7</f>
        <v>-1.1555555555555566E-3</v>
      </c>
      <c r="AW37" s="34">
        <f>$L$28/'Fixed data'!$C$7</f>
        <v>-1.1555555555555566E-3</v>
      </c>
      <c r="AX37" s="34">
        <f>$L$28/'Fixed data'!$C$7</f>
        <v>-1.1555555555555566E-3</v>
      </c>
      <c r="AY37" s="34">
        <f>$L$28/'Fixed data'!$C$7</f>
        <v>-1.1555555555555566E-3</v>
      </c>
      <c r="AZ37" s="34">
        <f>$L$28/'Fixed data'!$C$7</f>
        <v>-1.1555555555555566E-3</v>
      </c>
      <c r="BA37" s="34">
        <f>$L$28/'Fixed data'!$C$7</f>
        <v>-1.1555555555555566E-3</v>
      </c>
      <c r="BB37" s="34">
        <f>$L$28/'Fixed data'!$C$7</f>
        <v>-1.1555555555555566E-3</v>
      </c>
      <c r="BC37" s="34">
        <f>$L$28/'Fixed data'!$C$7</f>
        <v>-1.1555555555555566E-3</v>
      </c>
      <c r="BD37" s="34">
        <f>$L$28/'Fixed data'!$C$7</f>
        <v>-1.1555555555555566E-3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7">SUM(F30:F59)</f>
        <v>2.7466666666666667E-2</v>
      </c>
      <c r="G60" s="34">
        <f t="shared" si="7"/>
        <v>2.6311111111111112E-2</v>
      </c>
      <c r="H60" s="34">
        <f t="shared" si="7"/>
        <v>2.5155555555555556E-2</v>
      </c>
      <c r="I60" s="34">
        <f t="shared" si="7"/>
        <v>2.4E-2</v>
      </c>
      <c r="J60" s="34">
        <f t="shared" si="7"/>
        <v>2.2844444444444445E-2</v>
      </c>
      <c r="K60" s="34">
        <f t="shared" si="7"/>
        <v>2.1688888888888889E-2</v>
      </c>
      <c r="L60" s="34">
        <f t="shared" si="7"/>
        <v>2.0533333333333334E-2</v>
      </c>
      <c r="M60" s="34">
        <f t="shared" si="7"/>
        <v>1.9377777777777778E-2</v>
      </c>
      <c r="N60" s="34">
        <f t="shared" si="7"/>
        <v>1.9377777777777778E-2</v>
      </c>
      <c r="O60" s="34">
        <f t="shared" si="7"/>
        <v>1.9377777777777778E-2</v>
      </c>
      <c r="P60" s="34">
        <f t="shared" si="7"/>
        <v>1.9377777777777778E-2</v>
      </c>
      <c r="Q60" s="34">
        <f t="shared" si="7"/>
        <v>1.9377777777777778E-2</v>
      </c>
      <c r="R60" s="34">
        <f t="shared" si="7"/>
        <v>1.9377777777777778E-2</v>
      </c>
      <c r="S60" s="34">
        <f t="shared" si="7"/>
        <v>1.9377777777777778E-2</v>
      </c>
      <c r="T60" s="34">
        <f t="shared" si="7"/>
        <v>1.9377777777777778E-2</v>
      </c>
      <c r="U60" s="34">
        <f t="shared" si="7"/>
        <v>1.9377777777777778E-2</v>
      </c>
      <c r="V60" s="34">
        <f t="shared" si="7"/>
        <v>1.9377777777777778E-2</v>
      </c>
      <c r="W60" s="34">
        <f t="shared" si="7"/>
        <v>1.9377777777777778E-2</v>
      </c>
      <c r="X60" s="34">
        <f t="shared" si="7"/>
        <v>1.9377777777777778E-2</v>
      </c>
      <c r="Y60" s="34">
        <f t="shared" si="7"/>
        <v>1.9377777777777778E-2</v>
      </c>
      <c r="Z60" s="34">
        <f t="shared" si="7"/>
        <v>1.9377777777777778E-2</v>
      </c>
      <c r="AA60" s="34">
        <f t="shared" si="7"/>
        <v>1.9377777777777778E-2</v>
      </c>
      <c r="AB60" s="34">
        <f t="shared" si="7"/>
        <v>1.9377777777777778E-2</v>
      </c>
      <c r="AC60" s="34">
        <f t="shared" si="7"/>
        <v>1.9377777777777778E-2</v>
      </c>
      <c r="AD60" s="34">
        <f t="shared" si="7"/>
        <v>1.9377777777777778E-2</v>
      </c>
      <c r="AE60" s="34">
        <f t="shared" si="7"/>
        <v>1.9377777777777778E-2</v>
      </c>
      <c r="AF60" s="34">
        <f t="shared" si="7"/>
        <v>1.9377777777777778E-2</v>
      </c>
      <c r="AG60" s="34">
        <f t="shared" si="7"/>
        <v>1.9377777777777778E-2</v>
      </c>
      <c r="AH60" s="34">
        <f t="shared" si="7"/>
        <v>1.9377777777777778E-2</v>
      </c>
      <c r="AI60" s="34">
        <f t="shared" si="7"/>
        <v>1.9377777777777778E-2</v>
      </c>
      <c r="AJ60" s="34">
        <f t="shared" si="7"/>
        <v>1.9377777777777778E-2</v>
      </c>
      <c r="AK60" s="34">
        <f t="shared" si="7"/>
        <v>1.9377777777777778E-2</v>
      </c>
      <c r="AL60" s="34">
        <f t="shared" si="7"/>
        <v>1.9377777777777778E-2</v>
      </c>
      <c r="AM60" s="34">
        <f t="shared" si="7"/>
        <v>1.9377777777777778E-2</v>
      </c>
      <c r="AN60" s="34">
        <f t="shared" si="7"/>
        <v>1.9377777777777778E-2</v>
      </c>
      <c r="AO60" s="34">
        <f t="shared" si="7"/>
        <v>1.9377777777777778E-2</v>
      </c>
      <c r="AP60" s="34">
        <f t="shared" si="7"/>
        <v>1.9377777777777778E-2</v>
      </c>
      <c r="AQ60" s="34">
        <f t="shared" si="7"/>
        <v>1.9377777777777778E-2</v>
      </c>
      <c r="AR60" s="34">
        <f t="shared" si="7"/>
        <v>1.9377777777777778E-2</v>
      </c>
      <c r="AS60" s="34">
        <f t="shared" si="7"/>
        <v>1.9377777777777778E-2</v>
      </c>
      <c r="AT60" s="34">
        <f t="shared" si="7"/>
        <v>1.9377777777777778E-2</v>
      </c>
      <c r="AU60" s="34">
        <f t="shared" si="7"/>
        <v>1.9377777777777778E-2</v>
      </c>
      <c r="AV60" s="34">
        <f t="shared" si="7"/>
        <v>1.9377777777777778E-2</v>
      </c>
      <c r="AW60" s="34">
        <f t="shared" si="7"/>
        <v>1.9377777777777778E-2</v>
      </c>
      <c r="AX60" s="34">
        <f t="shared" si="7"/>
        <v>1.9377777777777778E-2</v>
      </c>
      <c r="AY60" s="34">
        <f t="shared" si="7"/>
        <v>-8.0888888888888955E-3</v>
      </c>
      <c r="AZ60" s="34">
        <f t="shared" si="7"/>
        <v>-6.9333333333333391E-3</v>
      </c>
      <c r="BA60" s="34">
        <f t="shared" si="7"/>
        <v>-5.7777777777777827E-3</v>
      </c>
      <c r="BB60" s="34">
        <f t="shared" si="7"/>
        <v>-4.6222222222222263E-3</v>
      </c>
      <c r="BC60" s="34">
        <f t="shared" si="7"/>
        <v>-3.46666666666667E-3</v>
      </c>
      <c r="BD60" s="34">
        <f t="shared" si="7"/>
        <v>-2.3111111111111132E-3</v>
      </c>
    </row>
    <row r="61" spans="1:56" ht="17.25" hidden="1" customHeight="1" outlineLevel="1" x14ac:dyDescent="0.35">
      <c r="A61" s="115"/>
      <c r="B61" s="9" t="s">
        <v>35</v>
      </c>
      <c r="C61" s="9" t="s">
        <v>62</v>
      </c>
      <c r="D61" s="9" t="s">
        <v>40</v>
      </c>
      <c r="E61" s="34">
        <v>0</v>
      </c>
      <c r="F61" s="34">
        <f>E62</f>
        <v>1.236</v>
      </c>
      <c r="G61" s="34">
        <f t="shared" ref="G61:BD61" si="8">F62</f>
        <v>1.1565333333333332</v>
      </c>
      <c r="H61" s="34">
        <f t="shared" si="8"/>
        <v>1.078222222222222</v>
      </c>
      <c r="I61" s="34">
        <f t="shared" si="8"/>
        <v>1.0010666666666663</v>
      </c>
      <c r="J61" s="34">
        <f t="shared" si="8"/>
        <v>0.92506666666666626</v>
      </c>
      <c r="K61" s="34">
        <f t="shared" si="8"/>
        <v>0.85022222222222177</v>
      </c>
      <c r="L61" s="34">
        <f t="shared" si="8"/>
        <v>0.77653333333333285</v>
      </c>
      <c r="M61" s="34">
        <f t="shared" si="8"/>
        <v>0.70399999999999952</v>
      </c>
      <c r="N61" s="34">
        <f t="shared" si="8"/>
        <v>0.68462222222222169</v>
      </c>
      <c r="O61" s="34">
        <f t="shared" si="8"/>
        <v>0.66524444444444386</v>
      </c>
      <c r="P61" s="34">
        <f t="shared" si="8"/>
        <v>0.64586666666666603</v>
      </c>
      <c r="Q61" s="34">
        <f t="shared" si="8"/>
        <v>0.62648888888888821</v>
      </c>
      <c r="R61" s="34">
        <f t="shared" si="8"/>
        <v>0.60711111111111038</v>
      </c>
      <c r="S61" s="34">
        <f t="shared" si="8"/>
        <v>0.58773333333333255</v>
      </c>
      <c r="T61" s="34">
        <f t="shared" si="8"/>
        <v>0.56835555555555473</v>
      </c>
      <c r="U61" s="34">
        <f t="shared" si="8"/>
        <v>0.5489777777777769</v>
      </c>
      <c r="V61" s="34">
        <f t="shared" si="8"/>
        <v>0.52959999999999907</v>
      </c>
      <c r="W61" s="34">
        <f t="shared" si="8"/>
        <v>0.51022222222222124</v>
      </c>
      <c r="X61" s="34">
        <f t="shared" si="8"/>
        <v>0.49084444444444347</v>
      </c>
      <c r="Y61" s="34">
        <f t="shared" si="8"/>
        <v>0.4714666666666657</v>
      </c>
      <c r="Z61" s="34">
        <f t="shared" si="8"/>
        <v>0.45208888888888793</v>
      </c>
      <c r="AA61" s="34">
        <f t="shared" si="8"/>
        <v>0.43271111111111016</v>
      </c>
      <c r="AB61" s="34">
        <f t="shared" si="8"/>
        <v>0.41333333333333239</v>
      </c>
      <c r="AC61" s="34">
        <f t="shared" si="8"/>
        <v>0.39395555555555462</v>
      </c>
      <c r="AD61" s="34">
        <f t="shared" si="8"/>
        <v>0.37457777777777684</v>
      </c>
      <c r="AE61" s="34">
        <f t="shared" si="8"/>
        <v>0.35519999999999907</v>
      </c>
      <c r="AF61" s="34">
        <f t="shared" si="8"/>
        <v>0.3358222222222213</v>
      </c>
      <c r="AG61" s="34">
        <f t="shared" si="8"/>
        <v>0.31644444444444353</v>
      </c>
      <c r="AH61" s="34">
        <f t="shared" si="8"/>
        <v>0.29706666666666576</v>
      </c>
      <c r="AI61" s="34">
        <f t="shared" si="8"/>
        <v>0.27768888888888799</v>
      </c>
      <c r="AJ61" s="34">
        <f t="shared" si="8"/>
        <v>0.25831111111111021</v>
      </c>
      <c r="AK61" s="34">
        <f t="shared" si="8"/>
        <v>0.23893333333333244</v>
      </c>
      <c r="AL61" s="34">
        <f t="shared" si="8"/>
        <v>0.21955555555555467</v>
      </c>
      <c r="AM61" s="34">
        <f t="shared" si="8"/>
        <v>0.2001777777777769</v>
      </c>
      <c r="AN61" s="34">
        <f t="shared" si="8"/>
        <v>0.18079999999999913</v>
      </c>
      <c r="AO61" s="34">
        <f t="shared" si="8"/>
        <v>0.16142222222222136</v>
      </c>
      <c r="AP61" s="34">
        <f t="shared" si="8"/>
        <v>0.14204444444444358</v>
      </c>
      <c r="AQ61" s="34">
        <f t="shared" si="8"/>
        <v>0.12266666666666581</v>
      </c>
      <c r="AR61" s="34">
        <f t="shared" si="8"/>
        <v>0.10328888888888804</v>
      </c>
      <c r="AS61" s="34">
        <f t="shared" si="8"/>
        <v>8.391111111111027E-2</v>
      </c>
      <c r="AT61" s="34">
        <f t="shared" si="8"/>
        <v>6.4533333333332499E-2</v>
      </c>
      <c r="AU61" s="34">
        <f t="shared" si="8"/>
        <v>4.515555555555472E-2</v>
      </c>
      <c r="AV61" s="34">
        <f t="shared" si="8"/>
        <v>2.5777777777776942E-2</v>
      </c>
      <c r="AW61" s="34">
        <f t="shared" si="8"/>
        <v>6.3999999999991633E-3</v>
      </c>
      <c r="AX61" s="34">
        <f t="shared" si="8"/>
        <v>-1.2977777777778615E-2</v>
      </c>
      <c r="AY61" s="34">
        <f t="shared" si="8"/>
        <v>-3.2355555555556394E-2</v>
      </c>
      <c r="AZ61" s="34">
        <f t="shared" si="8"/>
        <v>-2.4266666666667498E-2</v>
      </c>
      <c r="BA61" s="34">
        <f t="shared" si="8"/>
        <v>-1.7333333333334158E-2</v>
      </c>
      <c r="BB61" s="34">
        <f t="shared" si="8"/>
        <v>-1.1555555555556376E-2</v>
      </c>
      <c r="BC61" s="34">
        <f t="shared" si="8"/>
        <v>-6.9333333333341492E-3</v>
      </c>
      <c r="BD61" s="34">
        <f t="shared" si="8"/>
        <v>-3.4666666666674792E-3</v>
      </c>
    </row>
    <row r="62" spans="1:56" ht="16.5" hidden="1" customHeight="1" outlineLevel="1" x14ac:dyDescent="0.3">
      <c r="A62" s="115"/>
      <c r="B62" s="9" t="s">
        <v>34</v>
      </c>
      <c r="C62" s="9" t="s">
        <v>69</v>
      </c>
      <c r="D62" s="9" t="s">
        <v>40</v>
      </c>
      <c r="E62" s="34">
        <f t="shared" ref="E62:BD62" si="9">E28-E60+E61</f>
        <v>1.236</v>
      </c>
      <c r="F62" s="34">
        <f t="shared" si="9"/>
        <v>1.1565333333333332</v>
      </c>
      <c r="G62" s="34">
        <f t="shared" si="9"/>
        <v>1.078222222222222</v>
      </c>
      <c r="H62" s="34">
        <f t="shared" si="9"/>
        <v>1.0010666666666663</v>
      </c>
      <c r="I62" s="34">
        <f t="shared" si="9"/>
        <v>0.92506666666666626</v>
      </c>
      <c r="J62" s="34">
        <f t="shared" si="9"/>
        <v>0.85022222222222177</v>
      </c>
      <c r="K62" s="34">
        <f t="shared" si="9"/>
        <v>0.77653333333333285</v>
      </c>
      <c r="L62" s="34">
        <f t="shared" si="9"/>
        <v>0.70399999999999952</v>
      </c>
      <c r="M62" s="34">
        <f t="shared" si="9"/>
        <v>0.68462222222222169</v>
      </c>
      <c r="N62" s="34">
        <f t="shared" si="9"/>
        <v>0.66524444444444386</v>
      </c>
      <c r="O62" s="34">
        <f t="shared" si="9"/>
        <v>0.64586666666666603</v>
      </c>
      <c r="P62" s="34">
        <f t="shared" si="9"/>
        <v>0.62648888888888821</v>
      </c>
      <c r="Q62" s="34">
        <f t="shared" si="9"/>
        <v>0.60711111111111038</v>
      </c>
      <c r="R62" s="34">
        <f t="shared" si="9"/>
        <v>0.58773333333333255</v>
      </c>
      <c r="S62" s="34">
        <f t="shared" si="9"/>
        <v>0.56835555555555473</v>
      </c>
      <c r="T62" s="34">
        <f t="shared" si="9"/>
        <v>0.5489777777777769</v>
      </c>
      <c r="U62" s="34">
        <f t="shared" si="9"/>
        <v>0.52959999999999907</v>
      </c>
      <c r="V62" s="34">
        <f t="shared" si="9"/>
        <v>0.51022222222222124</v>
      </c>
      <c r="W62" s="34">
        <f t="shared" si="9"/>
        <v>0.49084444444444347</v>
      </c>
      <c r="X62" s="34">
        <f t="shared" si="9"/>
        <v>0.4714666666666657</v>
      </c>
      <c r="Y62" s="34">
        <f t="shared" si="9"/>
        <v>0.45208888888888793</v>
      </c>
      <c r="Z62" s="34">
        <f t="shared" si="9"/>
        <v>0.43271111111111016</v>
      </c>
      <c r="AA62" s="34">
        <f t="shared" si="9"/>
        <v>0.41333333333333239</v>
      </c>
      <c r="AB62" s="34">
        <f t="shared" si="9"/>
        <v>0.39395555555555462</v>
      </c>
      <c r="AC62" s="34">
        <f t="shared" si="9"/>
        <v>0.37457777777777684</v>
      </c>
      <c r="AD62" s="34">
        <f t="shared" si="9"/>
        <v>0.35519999999999907</v>
      </c>
      <c r="AE62" s="34">
        <f t="shared" si="9"/>
        <v>0.3358222222222213</v>
      </c>
      <c r="AF62" s="34">
        <f t="shared" si="9"/>
        <v>0.31644444444444353</v>
      </c>
      <c r="AG62" s="34">
        <f t="shared" si="9"/>
        <v>0.29706666666666576</v>
      </c>
      <c r="AH62" s="34">
        <f t="shared" si="9"/>
        <v>0.27768888888888799</v>
      </c>
      <c r="AI62" s="34">
        <f t="shared" si="9"/>
        <v>0.25831111111111021</v>
      </c>
      <c r="AJ62" s="34">
        <f t="shared" si="9"/>
        <v>0.23893333333333244</v>
      </c>
      <c r="AK62" s="34">
        <f t="shared" si="9"/>
        <v>0.21955555555555467</v>
      </c>
      <c r="AL62" s="34">
        <f t="shared" si="9"/>
        <v>0.2001777777777769</v>
      </c>
      <c r="AM62" s="34">
        <f t="shared" si="9"/>
        <v>0.18079999999999913</v>
      </c>
      <c r="AN62" s="34">
        <f t="shared" si="9"/>
        <v>0.16142222222222136</v>
      </c>
      <c r="AO62" s="34">
        <f t="shared" si="9"/>
        <v>0.14204444444444358</v>
      </c>
      <c r="AP62" s="34">
        <f t="shared" si="9"/>
        <v>0.12266666666666581</v>
      </c>
      <c r="AQ62" s="34">
        <f t="shared" si="9"/>
        <v>0.10328888888888804</v>
      </c>
      <c r="AR62" s="34">
        <f t="shared" si="9"/>
        <v>8.391111111111027E-2</v>
      </c>
      <c r="AS62" s="34">
        <f t="shared" si="9"/>
        <v>6.4533333333332499E-2</v>
      </c>
      <c r="AT62" s="34">
        <f t="shared" si="9"/>
        <v>4.515555555555472E-2</v>
      </c>
      <c r="AU62" s="34">
        <f t="shared" si="9"/>
        <v>2.5777777777776942E-2</v>
      </c>
      <c r="AV62" s="34">
        <f t="shared" si="9"/>
        <v>6.3999999999991633E-3</v>
      </c>
      <c r="AW62" s="34">
        <f t="shared" si="9"/>
        <v>-1.2977777777778615E-2</v>
      </c>
      <c r="AX62" s="34">
        <f t="shared" si="9"/>
        <v>-3.2355555555556394E-2</v>
      </c>
      <c r="AY62" s="34">
        <f t="shared" si="9"/>
        <v>-2.4266666666667498E-2</v>
      </c>
      <c r="AZ62" s="34">
        <f t="shared" si="9"/>
        <v>-1.7333333333334158E-2</v>
      </c>
      <c r="BA62" s="34">
        <f t="shared" si="9"/>
        <v>-1.1555555555556376E-2</v>
      </c>
      <c r="BB62" s="34">
        <f t="shared" si="9"/>
        <v>-6.9333333333341492E-3</v>
      </c>
      <c r="BC62" s="34">
        <f t="shared" si="9"/>
        <v>-3.4666666666674792E-3</v>
      </c>
      <c r="BD62" s="34">
        <f t="shared" si="9"/>
        <v>-1.1555555555563661E-3</v>
      </c>
    </row>
    <row r="63" spans="1:56" ht="16.5" collapsed="1" x14ac:dyDescent="0.3">
      <c r="A63" s="115"/>
      <c r="B63" s="9" t="s">
        <v>8</v>
      </c>
      <c r="C63" s="11" t="s">
        <v>68</v>
      </c>
      <c r="D63" s="9" t="s">
        <v>40</v>
      </c>
      <c r="E63" s="34">
        <f>AVERAGE(E61:E62)*'Fixed data'!$C$3</f>
        <v>2.9849400000000002E-2</v>
      </c>
      <c r="F63" s="34">
        <f>AVERAGE(F61:F62)*'Fixed data'!$C$3</f>
        <v>5.777968E-2</v>
      </c>
      <c r="G63" s="34">
        <f>AVERAGE(G61:G62)*'Fixed data'!$C$3</f>
        <v>5.3969346666666661E-2</v>
      </c>
      <c r="H63" s="34">
        <f>AVERAGE(H61:H62)*'Fixed data'!$C$3</f>
        <v>5.0214826666666657E-2</v>
      </c>
      <c r="I63" s="34">
        <f>AVERAGE(I61:I62)*'Fixed data'!$C$3</f>
        <v>4.6516119999999987E-2</v>
      </c>
      <c r="J63" s="34">
        <f>AVERAGE(J61:J62)*'Fixed data'!$C$3</f>
        <v>4.2873226666666646E-2</v>
      </c>
      <c r="K63" s="34">
        <f>AVERAGE(K61:K62)*'Fixed data'!$C$3</f>
        <v>3.9286146666666646E-2</v>
      </c>
      <c r="L63" s="34">
        <f>AVERAGE(L61:L62)*'Fixed data'!$C$3</f>
        <v>3.5754879999999982E-2</v>
      </c>
      <c r="M63" s="34">
        <f>AVERAGE(M61:M62)*'Fixed data'!$C$3</f>
        <v>3.3535226666666647E-2</v>
      </c>
      <c r="N63" s="34">
        <f>AVERAGE(N61:N62)*'Fixed data'!$C$3</f>
        <v>3.2599279999999974E-2</v>
      </c>
      <c r="O63" s="34">
        <f>AVERAGE(O61:O62)*'Fixed data'!$C$3</f>
        <v>3.1663333333333307E-2</v>
      </c>
      <c r="P63" s="34">
        <f>AVERAGE(P61:P62)*'Fixed data'!$C$3</f>
        <v>3.0727386666666634E-2</v>
      </c>
      <c r="Q63" s="34">
        <f>AVERAGE(Q61:Q62)*'Fixed data'!$C$3</f>
        <v>2.9791439999999971E-2</v>
      </c>
      <c r="R63" s="34">
        <f>AVERAGE(R61:R62)*'Fixed data'!$C$3</f>
        <v>2.8855493333333294E-2</v>
      </c>
      <c r="S63" s="34">
        <f>AVERAGE(S61:S62)*'Fixed data'!$C$3</f>
        <v>2.7919546666666632E-2</v>
      </c>
      <c r="T63" s="34">
        <f>AVERAGE(T61:T62)*'Fixed data'!$C$3</f>
        <v>2.6983599999999958E-2</v>
      </c>
      <c r="U63" s="34">
        <f>AVERAGE(U61:U62)*'Fixed data'!$C$3</f>
        <v>2.6047653333333295E-2</v>
      </c>
      <c r="V63" s="34">
        <f>AVERAGE(V61:V62)*'Fixed data'!$C$3</f>
        <v>2.5111706666666619E-2</v>
      </c>
      <c r="W63" s="34">
        <f>AVERAGE(W61:W62)*'Fixed data'!$C$3</f>
        <v>2.4175759999999956E-2</v>
      </c>
      <c r="X63" s="34">
        <f>AVERAGE(X61:X62)*'Fixed data'!$C$3</f>
        <v>2.3239813333333286E-2</v>
      </c>
      <c r="Y63" s="34">
        <f>AVERAGE(Y61:Y62)*'Fixed data'!$C$3</f>
        <v>2.2303866666666623E-2</v>
      </c>
      <c r="Z63" s="34">
        <f>AVERAGE(Z61:Z62)*'Fixed data'!$C$3</f>
        <v>2.1367919999999953E-2</v>
      </c>
      <c r="AA63" s="34">
        <f>AVERAGE(AA61:AA62)*'Fixed data'!$C$3</f>
        <v>2.0431973333333291E-2</v>
      </c>
      <c r="AB63" s="34">
        <f>AVERAGE(AB61:AB62)*'Fixed data'!$C$3</f>
        <v>1.9496026666666621E-2</v>
      </c>
      <c r="AC63" s="34">
        <f>AVERAGE(AC61:AC62)*'Fixed data'!$C$3</f>
        <v>1.8560079999999958E-2</v>
      </c>
      <c r="AD63" s="34">
        <f>AVERAGE(AD61:AD62)*'Fixed data'!$C$3</f>
        <v>1.7624133333333288E-2</v>
      </c>
      <c r="AE63" s="34">
        <f>AVERAGE(AE61:AE62)*'Fixed data'!$C$3</f>
        <v>1.6688186666666625E-2</v>
      </c>
      <c r="AF63" s="34">
        <f>AVERAGE(AF61:AF62)*'Fixed data'!$C$3</f>
        <v>1.5752239999999956E-2</v>
      </c>
      <c r="AG63" s="34">
        <f>AVERAGE(AG61:AG62)*'Fixed data'!$C$3</f>
        <v>1.4816293333333291E-2</v>
      </c>
      <c r="AH63" s="34">
        <f>AVERAGE(AH61:AH62)*'Fixed data'!$C$3</f>
        <v>1.3880346666666623E-2</v>
      </c>
      <c r="AI63" s="34">
        <f>AVERAGE(AI61:AI62)*'Fixed data'!$C$3</f>
        <v>1.2944399999999958E-2</v>
      </c>
      <c r="AJ63" s="34">
        <f>AVERAGE(AJ61:AJ62)*'Fixed data'!$C$3</f>
        <v>1.200845333333329E-2</v>
      </c>
      <c r="AK63" s="34">
        <f>AVERAGE(AK61:AK62)*'Fixed data'!$C$3</f>
        <v>1.1072506666666624E-2</v>
      </c>
      <c r="AL63" s="34">
        <f>AVERAGE(AL61:AL62)*'Fixed data'!$C$3</f>
        <v>1.0136559999999958E-2</v>
      </c>
      <c r="AM63" s="34">
        <f>AVERAGE(AM61:AM62)*'Fixed data'!$C$3</f>
        <v>9.2006133333332914E-3</v>
      </c>
      <c r="AN63" s="34">
        <f>AVERAGE(AN61:AN62)*'Fixed data'!$C$3</f>
        <v>8.2646666666666251E-3</v>
      </c>
      <c r="AO63" s="34">
        <f>AVERAGE(AO61:AO62)*'Fixed data'!$C$3</f>
        <v>7.3287199999999587E-3</v>
      </c>
      <c r="AP63" s="34">
        <f>AVERAGE(AP61:AP62)*'Fixed data'!$C$3</f>
        <v>6.3927733333332924E-3</v>
      </c>
      <c r="AQ63" s="34">
        <f>AVERAGE(AQ61:AQ62)*'Fixed data'!$C$3</f>
        <v>5.4568266666666261E-3</v>
      </c>
      <c r="AR63" s="34">
        <f>AVERAGE(AR61:AR62)*'Fixed data'!$C$3</f>
        <v>4.5208799999999598E-3</v>
      </c>
      <c r="AS63" s="34">
        <f>AVERAGE(AS61:AS62)*'Fixed data'!$C$3</f>
        <v>3.584933333333293E-3</v>
      </c>
      <c r="AT63" s="34">
        <f>AVERAGE(AT61:AT62)*'Fixed data'!$C$3</f>
        <v>2.6489866666666267E-3</v>
      </c>
      <c r="AU63" s="34">
        <f>AVERAGE(AU61:AU62)*'Fixed data'!$C$3</f>
        <v>1.7130399999999595E-3</v>
      </c>
      <c r="AV63" s="34">
        <f>AVERAGE(AV61:AV62)*'Fixed data'!$C$3</f>
        <v>7.7709333333329301E-4</v>
      </c>
      <c r="AW63" s="34">
        <f>AVERAGE(AW61:AW62)*'Fixed data'!$C$3</f>
        <v>-1.5885333333337377E-4</v>
      </c>
      <c r="AX63" s="34">
        <f>AVERAGE(AX61:AX62)*'Fixed data'!$C$3</f>
        <v>-1.0948000000000405E-3</v>
      </c>
      <c r="AY63" s="34">
        <f>AVERAGE(AY61:AY62)*'Fixed data'!$C$3</f>
        <v>-1.367426666666707E-3</v>
      </c>
      <c r="AZ63" s="34">
        <f>AVERAGE(AZ61:AZ62)*'Fixed data'!$C$3</f>
        <v>-1.0046400000000401E-3</v>
      </c>
      <c r="BA63" s="34">
        <f>AVERAGE(BA61:BA62)*'Fixed data'!$C$3</f>
        <v>-6.9766666666670643E-4</v>
      </c>
      <c r="BB63" s="34">
        <f>AVERAGE(BB61:BB62)*'Fixed data'!$C$3</f>
        <v>-4.4650666666670621E-4</v>
      </c>
      <c r="BC63" s="34">
        <f>AVERAGE(BC61:BC62)*'Fixed data'!$C$3</f>
        <v>-2.5116000000003936E-4</v>
      </c>
      <c r="BD63" s="34">
        <f>AVERAGE(BD61:BD62)*'Fixed data'!$C$3</f>
        <v>-1.1162666666670588E-4</v>
      </c>
    </row>
    <row r="64" spans="1:56" ht="15.75" thickBot="1" x14ac:dyDescent="0.35">
      <c r="A64" s="114"/>
      <c r="B64" s="12" t="s">
        <v>95</v>
      </c>
      <c r="C64" s="12" t="s">
        <v>45</v>
      </c>
      <c r="D64" s="12" t="s">
        <v>40</v>
      </c>
      <c r="E64" s="53">
        <f t="shared" ref="E64:BD64" si="10">E29+E60+E63</f>
        <v>0.33884939999999997</v>
      </c>
      <c r="F64" s="53">
        <f t="shared" si="10"/>
        <v>7.2246346666666655E-2</v>
      </c>
      <c r="G64" s="53">
        <f t="shared" si="10"/>
        <v>6.7280457777777761E-2</v>
      </c>
      <c r="H64" s="53">
        <f t="shared" si="10"/>
        <v>6.2370382222222201E-2</v>
      </c>
      <c r="I64" s="53">
        <f t="shared" si="10"/>
        <v>5.7516119999999976E-2</v>
      </c>
      <c r="J64" s="53">
        <f t="shared" si="10"/>
        <v>5.2717671111111079E-2</v>
      </c>
      <c r="K64" s="53">
        <f t="shared" si="10"/>
        <v>4.7975035555555524E-2</v>
      </c>
      <c r="L64" s="53">
        <f t="shared" si="10"/>
        <v>4.3288213333333304E-2</v>
      </c>
      <c r="M64" s="53">
        <f t="shared" si="10"/>
        <v>5.2913004444444425E-2</v>
      </c>
      <c r="N64" s="53">
        <f t="shared" si="10"/>
        <v>5.1977057777777752E-2</v>
      </c>
      <c r="O64" s="53">
        <f t="shared" si="10"/>
        <v>5.1041111111111086E-2</v>
      </c>
      <c r="P64" s="53">
        <f t="shared" si="10"/>
        <v>5.0105164444444412E-2</v>
      </c>
      <c r="Q64" s="53">
        <f t="shared" si="10"/>
        <v>4.9169217777777746E-2</v>
      </c>
      <c r="R64" s="53">
        <f t="shared" si="10"/>
        <v>4.8233271111111073E-2</v>
      </c>
      <c r="S64" s="53">
        <f t="shared" si="10"/>
        <v>4.7297324444444414E-2</v>
      </c>
      <c r="T64" s="53">
        <f t="shared" si="10"/>
        <v>4.636137777777774E-2</v>
      </c>
      <c r="U64" s="53">
        <f t="shared" si="10"/>
        <v>4.5425431111111074E-2</v>
      </c>
      <c r="V64" s="53">
        <f t="shared" si="10"/>
        <v>4.4489484444444394E-2</v>
      </c>
      <c r="W64" s="53">
        <f t="shared" si="10"/>
        <v>4.3553537777777734E-2</v>
      </c>
      <c r="X64" s="53">
        <f t="shared" si="10"/>
        <v>4.2617591111111061E-2</v>
      </c>
      <c r="Y64" s="53">
        <f t="shared" si="10"/>
        <v>4.1681644444444402E-2</v>
      </c>
      <c r="Z64" s="53">
        <f t="shared" si="10"/>
        <v>4.0745697777777728E-2</v>
      </c>
      <c r="AA64" s="53">
        <f t="shared" si="10"/>
        <v>3.9809751111111069E-2</v>
      </c>
      <c r="AB64" s="53">
        <f t="shared" si="10"/>
        <v>3.8873804444444396E-2</v>
      </c>
      <c r="AC64" s="53">
        <f t="shared" si="10"/>
        <v>3.7937857777777736E-2</v>
      </c>
      <c r="AD64" s="53">
        <f t="shared" si="10"/>
        <v>3.7001911111111063E-2</v>
      </c>
      <c r="AE64" s="53">
        <f t="shared" si="10"/>
        <v>3.6065964444444404E-2</v>
      </c>
      <c r="AF64" s="53">
        <f t="shared" si="10"/>
        <v>3.5130017777777731E-2</v>
      </c>
      <c r="AG64" s="53">
        <f t="shared" si="10"/>
        <v>3.4194071111111071E-2</v>
      </c>
      <c r="AH64" s="53">
        <f t="shared" si="10"/>
        <v>3.3258124444444398E-2</v>
      </c>
      <c r="AI64" s="53">
        <f t="shared" si="10"/>
        <v>3.2322177777777739E-2</v>
      </c>
      <c r="AJ64" s="53">
        <f t="shared" si="10"/>
        <v>3.1386231111111065E-2</v>
      </c>
      <c r="AK64" s="53">
        <f t="shared" si="10"/>
        <v>3.0450284444444402E-2</v>
      </c>
      <c r="AL64" s="53">
        <f t="shared" si="10"/>
        <v>2.9514337777777736E-2</v>
      </c>
      <c r="AM64" s="53">
        <f t="shared" si="10"/>
        <v>2.857839111111107E-2</v>
      </c>
      <c r="AN64" s="53">
        <f t="shared" si="10"/>
        <v>2.7642444444444404E-2</v>
      </c>
      <c r="AO64" s="53">
        <f t="shared" si="10"/>
        <v>2.6706497777777737E-2</v>
      </c>
      <c r="AP64" s="53">
        <f t="shared" si="10"/>
        <v>2.5770551111111071E-2</v>
      </c>
      <c r="AQ64" s="53">
        <f t="shared" si="10"/>
        <v>2.4834604444444405E-2</v>
      </c>
      <c r="AR64" s="53">
        <f t="shared" si="10"/>
        <v>2.3898657777777738E-2</v>
      </c>
      <c r="AS64" s="53">
        <f t="shared" si="10"/>
        <v>2.2962711111111072E-2</v>
      </c>
      <c r="AT64" s="53">
        <f t="shared" si="10"/>
        <v>2.2026764444444406E-2</v>
      </c>
      <c r="AU64" s="53">
        <f t="shared" si="10"/>
        <v>2.1090817777777739E-2</v>
      </c>
      <c r="AV64" s="53">
        <f t="shared" si="10"/>
        <v>2.0154871111111073E-2</v>
      </c>
      <c r="AW64" s="53">
        <f t="shared" si="10"/>
        <v>1.9218924444444403E-2</v>
      </c>
      <c r="AX64" s="53">
        <f t="shared" si="10"/>
        <v>1.8282977777777737E-2</v>
      </c>
      <c r="AY64" s="53">
        <f t="shared" si="10"/>
        <v>-9.4563155555556031E-3</v>
      </c>
      <c r="AZ64" s="53">
        <f t="shared" si="10"/>
        <v>-7.9379733333333792E-3</v>
      </c>
      <c r="BA64" s="53">
        <f t="shared" si="10"/>
        <v>-6.4754444444444894E-3</v>
      </c>
      <c r="BB64" s="53">
        <f t="shared" si="10"/>
        <v>-5.0687288888889327E-3</v>
      </c>
      <c r="BC64" s="53">
        <f t="shared" si="10"/>
        <v>-3.7178266666667093E-3</v>
      </c>
      <c r="BD64" s="53">
        <f t="shared" si="10"/>
        <v>-2.422737777777819E-3</v>
      </c>
    </row>
    <row r="65" spans="1:56" ht="12.75" customHeight="1" x14ac:dyDescent="0.3">
      <c r="A65" s="17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8"/>
      <c r="B76" s="13" t="s">
        <v>101</v>
      </c>
      <c r="C76" s="13"/>
      <c r="D76" s="13" t="s">
        <v>40</v>
      </c>
      <c r="E76" s="53">
        <f>SUM(E65:E75)</f>
        <v>0</v>
      </c>
      <c r="F76" s="53">
        <f t="shared" ref="F76:BD76" si="11">SUM(F65:F75)</f>
        <v>0</v>
      </c>
      <c r="G76" s="53">
        <f t="shared" si="11"/>
        <v>0</v>
      </c>
      <c r="H76" s="53">
        <f t="shared" si="11"/>
        <v>0</v>
      </c>
      <c r="I76" s="53">
        <f t="shared" si="11"/>
        <v>0</v>
      </c>
      <c r="J76" s="53">
        <f t="shared" si="11"/>
        <v>0</v>
      </c>
      <c r="K76" s="53">
        <f t="shared" si="11"/>
        <v>0</v>
      </c>
      <c r="L76" s="53">
        <f t="shared" si="11"/>
        <v>0</v>
      </c>
      <c r="M76" s="53">
        <f t="shared" si="11"/>
        <v>0</v>
      </c>
      <c r="N76" s="53">
        <f t="shared" si="11"/>
        <v>0</v>
      </c>
      <c r="O76" s="53">
        <f t="shared" si="11"/>
        <v>0</v>
      </c>
      <c r="P76" s="53">
        <f t="shared" si="11"/>
        <v>0</v>
      </c>
      <c r="Q76" s="53">
        <f t="shared" si="11"/>
        <v>0</v>
      </c>
      <c r="R76" s="53">
        <f t="shared" si="11"/>
        <v>0</v>
      </c>
      <c r="S76" s="53">
        <f t="shared" si="11"/>
        <v>0</v>
      </c>
      <c r="T76" s="53">
        <f t="shared" si="11"/>
        <v>0</v>
      </c>
      <c r="U76" s="53">
        <f t="shared" si="11"/>
        <v>0</v>
      </c>
      <c r="V76" s="53">
        <f t="shared" si="11"/>
        <v>0</v>
      </c>
      <c r="W76" s="53">
        <f t="shared" si="11"/>
        <v>0</v>
      </c>
      <c r="X76" s="53">
        <f t="shared" si="11"/>
        <v>0</v>
      </c>
      <c r="Y76" s="53">
        <f t="shared" si="11"/>
        <v>0</v>
      </c>
      <c r="Z76" s="53">
        <f t="shared" si="11"/>
        <v>0</v>
      </c>
      <c r="AA76" s="53">
        <f t="shared" si="11"/>
        <v>0</v>
      </c>
      <c r="AB76" s="53">
        <f t="shared" si="11"/>
        <v>0</v>
      </c>
      <c r="AC76" s="53">
        <f t="shared" si="11"/>
        <v>0</v>
      </c>
      <c r="AD76" s="53">
        <f t="shared" si="11"/>
        <v>0</v>
      </c>
      <c r="AE76" s="53">
        <f t="shared" si="11"/>
        <v>0</v>
      </c>
      <c r="AF76" s="53">
        <f t="shared" si="11"/>
        <v>0</v>
      </c>
      <c r="AG76" s="53">
        <f t="shared" si="11"/>
        <v>0</v>
      </c>
      <c r="AH76" s="53">
        <f t="shared" si="11"/>
        <v>0</v>
      </c>
      <c r="AI76" s="53">
        <f t="shared" si="11"/>
        <v>0</v>
      </c>
      <c r="AJ76" s="53">
        <f t="shared" si="11"/>
        <v>0</v>
      </c>
      <c r="AK76" s="53">
        <f t="shared" si="11"/>
        <v>0</v>
      </c>
      <c r="AL76" s="53">
        <f t="shared" si="11"/>
        <v>0</v>
      </c>
      <c r="AM76" s="53">
        <f t="shared" si="11"/>
        <v>0</v>
      </c>
      <c r="AN76" s="53">
        <f t="shared" si="11"/>
        <v>0</v>
      </c>
      <c r="AO76" s="53">
        <f t="shared" si="11"/>
        <v>0</v>
      </c>
      <c r="AP76" s="53">
        <f t="shared" si="11"/>
        <v>0</v>
      </c>
      <c r="AQ76" s="53">
        <f t="shared" si="11"/>
        <v>0</v>
      </c>
      <c r="AR76" s="53">
        <f t="shared" si="11"/>
        <v>0</v>
      </c>
      <c r="AS76" s="53">
        <f t="shared" si="11"/>
        <v>0</v>
      </c>
      <c r="AT76" s="53">
        <f t="shared" si="11"/>
        <v>0</v>
      </c>
      <c r="AU76" s="53">
        <f t="shared" si="11"/>
        <v>0</v>
      </c>
      <c r="AV76" s="53">
        <f t="shared" si="11"/>
        <v>0</v>
      </c>
      <c r="AW76" s="53">
        <f t="shared" si="11"/>
        <v>0</v>
      </c>
      <c r="AX76" s="53">
        <f t="shared" si="11"/>
        <v>0</v>
      </c>
      <c r="AY76" s="53">
        <f t="shared" si="11"/>
        <v>0</v>
      </c>
      <c r="AZ76" s="53">
        <f t="shared" si="11"/>
        <v>0</v>
      </c>
      <c r="BA76" s="53">
        <f t="shared" si="11"/>
        <v>0</v>
      </c>
      <c r="BB76" s="53">
        <f t="shared" si="11"/>
        <v>0</v>
      </c>
      <c r="BC76" s="53">
        <f t="shared" si="11"/>
        <v>0</v>
      </c>
      <c r="BD76" s="53">
        <f t="shared" si="11"/>
        <v>0</v>
      </c>
    </row>
    <row r="77" spans="1:56" x14ac:dyDescent="0.3">
      <c r="A77" s="74"/>
      <c r="B77" s="14" t="s">
        <v>16</v>
      </c>
      <c r="C77" s="14"/>
      <c r="D77" s="14" t="s">
        <v>40</v>
      </c>
      <c r="E77" s="54">
        <f>IF('Fixed data'!$G$19=FALSE,E64+E76,E64)</f>
        <v>0.33884939999999997</v>
      </c>
      <c r="F77" s="54">
        <f>IF('Fixed data'!$G$19=FALSE,F64+F76,F64)</f>
        <v>7.2246346666666655E-2</v>
      </c>
      <c r="G77" s="54">
        <f>IF('Fixed data'!$G$19=FALSE,G64+G76,G64)</f>
        <v>6.7280457777777761E-2</v>
      </c>
      <c r="H77" s="54">
        <f>IF('Fixed data'!$G$19=FALSE,H64+H76,H64)</f>
        <v>6.2370382222222201E-2</v>
      </c>
      <c r="I77" s="54">
        <f>IF('Fixed data'!$G$19=FALSE,I64+I76,I64)</f>
        <v>5.7516119999999976E-2</v>
      </c>
      <c r="J77" s="54">
        <f>IF('Fixed data'!$G$19=FALSE,J64+J76,J64)</f>
        <v>5.2717671111111079E-2</v>
      </c>
      <c r="K77" s="54">
        <f>IF('Fixed data'!$G$19=FALSE,K64+K76,K64)</f>
        <v>4.7975035555555524E-2</v>
      </c>
      <c r="L77" s="54">
        <f>IF('Fixed data'!$G$19=FALSE,L64+L76,L64)</f>
        <v>4.3288213333333304E-2</v>
      </c>
      <c r="M77" s="54">
        <f>IF('Fixed data'!$G$19=FALSE,M64+M76,M64)</f>
        <v>5.2913004444444425E-2</v>
      </c>
      <c r="N77" s="54">
        <f>IF('Fixed data'!$G$19=FALSE,N64+N76,N64)</f>
        <v>5.1977057777777752E-2</v>
      </c>
      <c r="O77" s="54">
        <f>IF('Fixed data'!$G$19=FALSE,O64+O76,O64)</f>
        <v>5.1041111111111086E-2</v>
      </c>
      <c r="P77" s="54">
        <f>IF('Fixed data'!$G$19=FALSE,P64+P76,P64)</f>
        <v>5.0105164444444412E-2</v>
      </c>
      <c r="Q77" s="54">
        <f>IF('Fixed data'!$G$19=FALSE,Q64+Q76,Q64)</f>
        <v>4.9169217777777746E-2</v>
      </c>
      <c r="R77" s="54">
        <f>IF('Fixed data'!$G$19=FALSE,R64+R76,R64)</f>
        <v>4.8233271111111073E-2</v>
      </c>
      <c r="S77" s="54">
        <f>IF('Fixed data'!$G$19=FALSE,S64+S76,S64)</f>
        <v>4.7297324444444414E-2</v>
      </c>
      <c r="T77" s="54">
        <f>IF('Fixed data'!$G$19=FALSE,T64+T76,T64)</f>
        <v>4.636137777777774E-2</v>
      </c>
      <c r="U77" s="54">
        <f>IF('Fixed data'!$G$19=FALSE,U64+U76,U64)</f>
        <v>4.5425431111111074E-2</v>
      </c>
      <c r="V77" s="54">
        <f>IF('Fixed data'!$G$19=FALSE,V64+V76,V64)</f>
        <v>4.4489484444444394E-2</v>
      </c>
      <c r="W77" s="54">
        <f>IF('Fixed data'!$G$19=FALSE,W64+W76,W64)</f>
        <v>4.3553537777777734E-2</v>
      </c>
      <c r="X77" s="54">
        <f>IF('Fixed data'!$G$19=FALSE,X64+X76,X64)</f>
        <v>4.2617591111111061E-2</v>
      </c>
      <c r="Y77" s="54">
        <f>IF('Fixed data'!$G$19=FALSE,Y64+Y76,Y64)</f>
        <v>4.1681644444444402E-2</v>
      </c>
      <c r="Z77" s="54">
        <f>IF('Fixed data'!$G$19=FALSE,Z64+Z76,Z64)</f>
        <v>4.0745697777777728E-2</v>
      </c>
      <c r="AA77" s="54">
        <f>IF('Fixed data'!$G$19=FALSE,AA64+AA76,AA64)</f>
        <v>3.9809751111111069E-2</v>
      </c>
      <c r="AB77" s="54">
        <f>IF('Fixed data'!$G$19=FALSE,AB64+AB76,AB64)</f>
        <v>3.8873804444444396E-2</v>
      </c>
      <c r="AC77" s="54">
        <f>IF('Fixed data'!$G$19=FALSE,AC64+AC76,AC64)</f>
        <v>3.7937857777777736E-2</v>
      </c>
      <c r="AD77" s="54">
        <f>IF('Fixed data'!$G$19=FALSE,AD64+AD76,AD64)</f>
        <v>3.7001911111111063E-2</v>
      </c>
      <c r="AE77" s="54">
        <f>IF('Fixed data'!$G$19=FALSE,AE64+AE76,AE64)</f>
        <v>3.6065964444444404E-2</v>
      </c>
      <c r="AF77" s="54">
        <f>IF('Fixed data'!$G$19=FALSE,AF64+AF76,AF64)</f>
        <v>3.5130017777777731E-2</v>
      </c>
      <c r="AG77" s="54">
        <f>IF('Fixed data'!$G$19=FALSE,AG64+AG76,AG64)</f>
        <v>3.4194071111111071E-2</v>
      </c>
      <c r="AH77" s="54">
        <f>IF('Fixed data'!$G$19=FALSE,AH64+AH76,AH64)</f>
        <v>3.3258124444444398E-2</v>
      </c>
      <c r="AI77" s="54">
        <f>IF('Fixed data'!$G$19=FALSE,AI64+AI76,AI64)</f>
        <v>3.2322177777777739E-2</v>
      </c>
      <c r="AJ77" s="54">
        <f>IF('Fixed data'!$G$19=FALSE,AJ64+AJ76,AJ64)</f>
        <v>3.1386231111111065E-2</v>
      </c>
      <c r="AK77" s="54">
        <f>IF('Fixed data'!$G$19=FALSE,AK64+AK76,AK64)</f>
        <v>3.0450284444444402E-2</v>
      </c>
      <c r="AL77" s="54">
        <f>IF('Fixed data'!$G$19=FALSE,AL64+AL76,AL64)</f>
        <v>2.9514337777777736E-2</v>
      </c>
      <c r="AM77" s="54">
        <f>IF('Fixed data'!$G$19=FALSE,AM64+AM76,AM64)</f>
        <v>2.857839111111107E-2</v>
      </c>
      <c r="AN77" s="54">
        <f>IF('Fixed data'!$G$19=FALSE,AN64+AN76,AN64)</f>
        <v>2.7642444444444404E-2</v>
      </c>
      <c r="AO77" s="54">
        <f>IF('Fixed data'!$G$19=FALSE,AO64+AO76,AO64)</f>
        <v>2.6706497777777737E-2</v>
      </c>
      <c r="AP77" s="54">
        <f>IF('Fixed data'!$G$19=FALSE,AP64+AP76,AP64)</f>
        <v>2.5770551111111071E-2</v>
      </c>
      <c r="AQ77" s="54">
        <f>IF('Fixed data'!$G$19=FALSE,AQ64+AQ76,AQ64)</f>
        <v>2.4834604444444405E-2</v>
      </c>
      <c r="AR77" s="54">
        <f>IF('Fixed data'!$G$19=FALSE,AR64+AR76,AR64)</f>
        <v>2.3898657777777738E-2</v>
      </c>
      <c r="AS77" s="54">
        <f>IF('Fixed data'!$G$19=FALSE,AS64+AS76,AS64)</f>
        <v>2.2962711111111072E-2</v>
      </c>
      <c r="AT77" s="54">
        <f>IF('Fixed data'!$G$19=FALSE,AT64+AT76,AT64)</f>
        <v>2.2026764444444406E-2</v>
      </c>
      <c r="AU77" s="54">
        <f>IF('Fixed data'!$G$19=FALSE,AU64+AU76,AU64)</f>
        <v>2.1090817777777739E-2</v>
      </c>
      <c r="AV77" s="54">
        <f>IF('Fixed data'!$G$19=FALSE,AV64+AV76,AV64)</f>
        <v>2.0154871111111073E-2</v>
      </c>
      <c r="AW77" s="54">
        <f>IF('Fixed data'!$G$19=FALSE,AW64+AW76,AW64)</f>
        <v>1.9218924444444403E-2</v>
      </c>
      <c r="AX77" s="54">
        <f>IF('Fixed data'!$G$19=FALSE,AX64+AX76,AX64)</f>
        <v>1.8282977777777737E-2</v>
      </c>
      <c r="AY77" s="54">
        <f>IF('Fixed data'!$G$19=FALSE,AY64+AY76,AY64)</f>
        <v>-9.4563155555556031E-3</v>
      </c>
      <c r="AZ77" s="54">
        <f>IF('Fixed data'!$G$19=FALSE,AZ64+AZ76,AZ64)</f>
        <v>-7.9379733333333792E-3</v>
      </c>
      <c r="BA77" s="54">
        <f>IF('Fixed data'!$G$19=FALSE,BA64+BA76,BA64)</f>
        <v>-6.4754444444444894E-3</v>
      </c>
      <c r="BB77" s="54">
        <f>IF('Fixed data'!$G$19=FALSE,BB64+BB76,BB64)</f>
        <v>-5.0687288888889327E-3</v>
      </c>
      <c r="BC77" s="54">
        <f>IF('Fixed data'!$G$19=FALSE,BC64+BC76,BC64)</f>
        <v>-3.7178266666667093E-3</v>
      </c>
      <c r="BD77" s="54">
        <f>IF('Fixed data'!$G$19=FALSE,BD64+BD76,BD64)</f>
        <v>-2.422737777777819E-3</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0.32739072463768115</v>
      </c>
      <c r="F80" s="55">
        <f t="shared" ref="F80:BD80" si="12">F77*F78</f>
        <v>6.7442737675713932E-2</v>
      </c>
      <c r="G80" s="55">
        <f t="shared" si="12"/>
        <v>6.0683118126672014E-2</v>
      </c>
      <c r="H80" s="55">
        <f t="shared" si="12"/>
        <v>5.4352184826144748E-2</v>
      </c>
      <c r="I80" s="55">
        <f t="shared" si="12"/>
        <v>4.842702970181488E-2</v>
      </c>
      <c r="J80" s="55">
        <f t="shared" si="12"/>
        <v>4.2885859415293069E-2</v>
      </c>
      <c r="K80" s="55">
        <f t="shared" si="12"/>
        <v>3.7707944285151465E-2</v>
      </c>
      <c r="L80" s="55">
        <f t="shared" si="12"/>
        <v>3.287356945328769E-2</v>
      </c>
      <c r="M80" s="55">
        <f t="shared" si="12"/>
        <v>3.8823910192495585E-2</v>
      </c>
      <c r="N80" s="55">
        <f t="shared" si="12"/>
        <v>3.684751413994649E-2</v>
      </c>
      <c r="O80" s="55">
        <f t="shared" si="12"/>
        <v>3.4960390279533862E-2</v>
      </c>
      <c r="P80" s="55">
        <f t="shared" si="12"/>
        <v>3.3158760987363617E-2</v>
      </c>
      <c r="Q80" s="55">
        <f t="shared" si="12"/>
        <v>3.1439002043743232E-2</v>
      </c>
      <c r="R80" s="55">
        <f t="shared" si="12"/>
        <v>2.979763657792233E-2</v>
      </c>
      <c r="S80" s="55">
        <f t="shared" si="12"/>
        <v>2.8231329246942535E-2</v>
      </c>
      <c r="T80" s="55">
        <f t="shared" si="12"/>
        <v>2.6736880639686999E-2</v>
      </c>
      <c r="U80" s="55">
        <f t="shared" si="12"/>
        <v>2.5311221897556122E-2</v>
      </c>
      <c r="V80" s="55">
        <f t="shared" si="12"/>
        <v>2.3951409543517155E-2</v>
      </c>
      <c r="W80" s="55">
        <f t="shared" si="12"/>
        <v>2.2654620511586641E-2</v>
      </c>
      <c r="X80" s="55">
        <f t="shared" si="12"/>
        <v>2.1418147369102834E-2</v>
      </c>
      <c r="Y80" s="55">
        <f t="shared" si="12"/>
        <v>2.0239393724433466E-2</v>
      </c>
      <c r="Z80" s="55">
        <f t="shared" si="12"/>
        <v>1.9115869813040608E-2</v>
      </c>
      <c r="AA80" s="55">
        <f t="shared" si="12"/>
        <v>1.8045188255091694E-2</v>
      </c>
      <c r="AB80" s="55">
        <f t="shared" si="12"/>
        <v>1.7025059978061748E-2</v>
      </c>
      <c r="AC80" s="55">
        <f t="shared" si="12"/>
        <v>1.605329029801968E-2</v>
      </c>
      <c r="AD80" s="55">
        <f t="shared" si="12"/>
        <v>1.5127775153528884E-2</v>
      </c>
      <c r="AE80" s="55">
        <f t="shared" si="12"/>
        <v>1.4246497486321841E-2</v>
      </c>
      <c r="AF80" s="55">
        <f t="shared" si="12"/>
        <v>1.3407523763128497E-2</v>
      </c>
      <c r="AG80" s="55">
        <f t="shared" si="12"/>
        <v>1.2609000633250864E-2</v>
      </c>
      <c r="AH80" s="55">
        <f t="shared" si="12"/>
        <v>1.1849151716680231E-2</v>
      </c>
      <c r="AI80" s="55">
        <f t="shared" si="12"/>
        <v>1.2928455614722044E-2</v>
      </c>
      <c r="AJ80" s="55">
        <f t="shared" si="12"/>
        <v>1.2188435902426232E-2</v>
      </c>
      <c r="AK80" s="55">
        <f t="shared" si="12"/>
        <v>1.1480556456099534E-2</v>
      </c>
      <c r="AL80" s="55">
        <f t="shared" si="12"/>
        <v>1.0803572812837035E-2</v>
      </c>
      <c r="AM80" s="55">
        <f t="shared" si="12"/>
        <v>1.0156285736963666E-2</v>
      </c>
      <c r="AN80" s="55">
        <f t="shared" si="12"/>
        <v>9.5375396411613907E-3</v>
      </c>
      <c r="AO80" s="55">
        <f t="shared" si="12"/>
        <v>8.9462210612016209E-3</v>
      </c>
      <c r="AP80" s="55">
        <f t="shared" si="12"/>
        <v>8.3812571824997163E-3</v>
      </c>
      <c r="AQ80" s="55">
        <f t="shared" si="12"/>
        <v>7.8416144167666978E-3</v>
      </c>
      <c r="AR80" s="55">
        <f t="shared" si="12"/>
        <v>7.3262970270899109E-3</v>
      </c>
      <c r="AS80" s="55">
        <f t="shared" si="12"/>
        <v>6.8343457998289343E-3</v>
      </c>
      <c r="AT80" s="55">
        <f t="shared" si="12"/>
        <v>6.364836761766135E-3</v>
      </c>
      <c r="AU80" s="55">
        <f t="shared" si="12"/>
        <v>5.9168799410022673E-3</v>
      </c>
      <c r="AV80" s="55">
        <f t="shared" si="12"/>
        <v>5.489618170137182E-3</v>
      </c>
      <c r="AW80" s="55">
        <f t="shared" si="12"/>
        <v>5.0822259303236169E-3</v>
      </c>
      <c r="AX80" s="55">
        <f t="shared" si="12"/>
        <v>4.693908234828419E-3</v>
      </c>
      <c r="AY80" s="55">
        <f t="shared" si="12"/>
        <v>-2.3570695366145404E-3</v>
      </c>
      <c r="AZ80" s="55">
        <f t="shared" si="12"/>
        <v>-1.9209800286314172E-3</v>
      </c>
      <c r="BA80" s="55">
        <f t="shared" si="12"/>
        <v>-1.5214075642399087E-3</v>
      </c>
      <c r="BB80" s="55">
        <f t="shared" si="12"/>
        <v>-1.1562129450904187E-3</v>
      </c>
      <c r="BC80" s="55">
        <f t="shared" si="12"/>
        <v>-8.2336173213380399E-4</v>
      </c>
      <c r="BD80" s="55">
        <f t="shared" si="12"/>
        <v>-5.209196338818138E-4</v>
      </c>
    </row>
    <row r="81" spans="1:56" x14ac:dyDescent="0.3">
      <c r="A81" s="74"/>
      <c r="B81" s="15" t="s">
        <v>18</v>
      </c>
      <c r="C81" s="15"/>
      <c r="D81" s="14" t="s">
        <v>40</v>
      </c>
      <c r="E81" s="56">
        <f>+E80</f>
        <v>0.32739072463768115</v>
      </c>
      <c r="F81" s="56">
        <f t="shared" ref="F81:BD81" si="13">+E81+F80</f>
        <v>0.39483346231339511</v>
      </c>
      <c r="G81" s="56">
        <f t="shared" si="13"/>
        <v>0.45551658044006715</v>
      </c>
      <c r="H81" s="56">
        <f t="shared" si="13"/>
        <v>0.50986876526621194</v>
      </c>
      <c r="I81" s="56">
        <f t="shared" si="13"/>
        <v>0.55829579496802684</v>
      </c>
      <c r="J81" s="56">
        <f t="shared" si="13"/>
        <v>0.60118165438331994</v>
      </c>
      <c r="K81" s="56">
        <f t="shared" si="13"/>
        <v>0.63888959866847139</v>
      </c>
      <c r="L81" s="56">
        <f t="shared" si="13"/>
        <v>0.67176316812175907</v>
      </c>
      <c r="M81" s="56">
        <f t="shared" si="13"/>
        <v>0.71058707831425461</v>
      </c>
      <c r="N81" s="56">
        <f t="shared" si="13"/>
        <v>0.74743459245420107</v>
      </c>
      <c r="O81" s="56">
        <f t="shared" si="13"/>
        <v>0.78239498273373498</v>
      </c>
      <c r="P81" s="56">
        <f t="shared" si="13"/>
        <v>0.81555374372109857</v>
      </c>
      <c r="Q81" s="56">
        <f t="shared" si="13"/>
        <v>0.84699274576484185</v>
      </c>
      <c r="R81" s="56">
        <f t="shared" si="13"/>
        <v>0.87679038234276419</v>
      </c>
      <c r="S81" s="56">
        <f t="shared" si="13"/>
        <v>0.90502171158970668</v>
      </c>
      <c r="T81" s="56">
        <f t="shared" si="13"/>
        <v>0.93175859222939372</v>
      </c>
      <c r="U81" s="56">
        <f t="shared" si="13"/>
        <v>0.9570698141269498</v>
      </c>
      <c r="V81" s="56">
        <f t="shared" si="13"/>
        <v>0.98102122367046696</v>
      </c>
      <c r="W81" s="56">
        <f t="shared" si="13"/>
        <v>1.0036758441820537</v>
      </c>
      <c r="X81" s="56">
        <f t="shared" si="13"/>
        <v>1.0250939915511565</v>
      </c>
      <c r="Y81" s="56">
        <f t="shared" si="13"/>
        <v>1.0453333852755899</v>
      </c>
      <c r="Z81" s="56">
        <f t="shared" si="13"/>
        <v>1.0644492550886306</v>
      </c>
      <c r="AA81" s="56">
        <f t="shared" si="13"/>
        <v>1.0824944433437222</v>
      </c>
      <c r="AB81" s="56">
        <f t="shared" si="13"/>
        <v>1.0995195033217839</v>
      </c>
      <c r="AC81" s="56">
        <f t="shared" si="13"/>
        <v>1.1155727936198037</v>
      </c>
      <c r="AD81" s="56">
        <f t="shared" si="13"/>
        <v>1.1307005687733325</v>
      </c>
      <c r="AE81" s="56">
        <f t="shared" si="13"/>
        <v>1.1449470662596544</v>
      </c>
      <c r="AF81" s="56">
        <f t="shared" si="13"/>
        <v>1.158354590022783</v>
      </c>
      <c r="AG81" s="56">
        <f t="shared" si="13"/>
        <v>1.1709635906560338</v>
      </c>
      <c r="AH81" s="56">
        <f t="shared" si="13"/>
        <v>1.1828127423727142</v>
      </c>
      <c r="AI81" s="56">
        <f t="shared" si="13"/>
        <v>1.1957411979874362</v>
      </c>
      <c r="AJ81" s="56">
        <f t="shared" si="13"/>
        <v>1.2079296338898624</v>
      </c>
      <c r="AK81" s="56">
        <f t="shared" si="13"/>
        <v>1.219410190345962</v>
      </c>
      <c r="AL81" s="56">
        <f t="shared" si="13"/>
        <v>1.230213763158799</v>
      </c>
      <c r="AM81" s="56">
        <f t="shared" si="13"/>
        <v>1.2403700488957627</v>
      </c>
      <c r="AN81" s="56">
        <f t="shared" si="13"/>
        <v>1.2499075885369242</v>
      </c>
      <c r="AO81" s="56">
        <f t="shared" si="13"/>
        <v>1.2588538095981259</v>
      </c>
      <c r="AP81" s="56">
        <f t="shared" si="13"/>
        <v>1.2672350667806256</v>
      </c>
      <c r="AQ81" s="56">
        <f t="shared" si="13"/>
        <v>1.2750766811973924</v>
      </c>
      <c r="AR81" s="56">
        <f t="shared" si="13"/>
        <v>1.2824029782244823</v>
      </c>
      <c r="AS81" s="56">
        <f t="shared" si="13"/>
        <v>1.2892373240243113</v>
      </c>
      <c r="AT81" s="56">
        <f t="shared" si="13"/>
        <v>1.2956021607860775</v>
      </c>
      <c r="AU81" s="56">
        <f t="shared" si="13"/>
        <v>1.3015190407270798</v>
      </c>
      <c r="AV81" s="56">
        <f t="shared" si="13"/>
        <v>1.307008658897217</v>
      </c>
      <c r="AW81" s="56">
        <f t="shared" si="13"/>
        <v>1.3120908848275405</v>
      </c>
      <c r="AX81" s="56">
        <f t="shared" si="13"/>
        <v>1.3167847930623691</v>
      </c>
      <c r="AY81" s="56">
        <f t="shared" si="13"/>
        <v>1.3144277235257544</v>
      </c>
      <c r="AZ81" s="56">
        <f t="shared" si="13"/>
        <v>1.3125067434971229</v>
      </c>
      <c r="BA81" s="56">
        <f t="shared" si="13"/>
        <v>1.3109853359328829</v>
      </c>
      <c r="BB81" s="56">
        <f t="shared" si="13"/>
        <v>1.3098291229877925</v>
      </c>
      <c r="BC81" s="56">
        <f t="shared" si="13"/>
        <v>1.3090057612556587</v>
      </c>
      <c r="BD81" s="56">
        <f t="shared" si="13"/>
        <v>1.3084848416217769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9"/>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9"/>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9"/>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5" sqref="C5"/>
    </sheetView>
  </sheetViews>
  <sheetFormatPr defaultRowHeight="15" x14ac:dyDescent="0.25"/>
  <cols>
    <col min="1" max="1" width="5.85546875" customWidth="1"/>
    <col min="2" max="2" width="17.5703125" bestFit="1" customWidth="1"/>
    <col min="3" max="3" width="82.7109375" customWidth="1"/>
  </cols>
  <sheetData>
    <row r="1" spans="1:3" ht="18.75" x14ac:dyDescent="0.3">
      <c r="A1" s="1" t="s">
        <v>82</v>
      </c>
    </row>
    <row r="2" spans="1:3" x14ac:dyDescent="0.25">
      <c r="A2" t="s">
        <v>78</v>
      </c>
    </row>
    <row r="4" spans="1:3" ht="15.75" thickBot="1" x14ac:dyDescent="0.3"/>
    <row r="5" spans="1:3" ht="30" x14ac:dyDescent="0.25">
      <c r="A5" s="183" t="s">
        <v>11</v>
      </c>
      <c r="B5" s="131" t="s">
        <v>187</v>
      </c>
      <c r="C5" s="134" t="s">
        <v>348</v>
      </c>
    </row>
    <row r="6" spans="1:3" x14ac:dyDescent="0.25">
      <c r="A6" s="184"/>
      <c r="B6" s="61" t="s">
        <v>198</v>
      </c>
      <c r="C6" s="132"/>
    </row>
    <row r="7" spans="1:3" x14ac:dyDescent="0.25">
      <c r="A7" s="184"/>
      <c r="B7" s="61" t="s">
        <v>198</v>
      </c>
      <c r="C7" s="132"/>
    </row>
    <row r="8" spans="1:3" x14ac:dyDescent="0.25">
      <c r="A8" s="184"/>
      <c r="B8" s="61" t="s">
        <v>198</v>
      </c>
      <c r="C8" s="132"/>
    </row>
    <row r="9" spans="1:3" x14ac:dyDescent="0.25">
      <c r="A9" s="184"/>
      <c r="B9" s="61" t="s">
        <v>198</v>
      </c>
      <c r="C9" s="132"/>
    </row>
    <row r="10" spans="1:3" ht="16.5" thickBot="1" x14ac:dyDescent="0.35">
      <c r="A10" s="185"/>
      <c r="B10" s="124" t="s">
        <v>197</v>
      </c>
      <c r="C10" s="133"/>
    </row>
    <row r="11" spans="1:3" ht="15.75" thickBot="1" x14ac:dyDescent="0.3"/>
    <row r="12" spans="1:3" ht="15.75" x14ac:dyDescent="0.3">
      <c r="A12" s="176" t="s">
        <v>301</v>
      </c>
      <c r="B12" s="131" t="s">
        <v>187</v>
      </c>
      <c r="C12" s="135" t="s">
        <v>343</v>
      </c>
    </row>
    <row r="13" spans="1:3" ht="15.75" x14ac:dyDescent="0.3">
      <c r="A13" s="177"/>
      <c r="B13" s="61" t="s">
        <v>196</v>
      </c>
      <c r="C13" s="136" t="s">
        <v>347</v>
      </c>
    </row>
    <row r="14" spans="1:3" ht="15.75" x14ac:dyDescent="0.3">
      <c r="A14" s="177"/>
      <c r="B14" s="61" t="s">
        <v>198</v>
      </c>
      <c r="C14" s="136"/>
    </row>
    <row r="15" spans="1:3" ht="15.75" x14ac:dyDescent="0.3">
      <c r="A15" s="177"/>
      <c r="B15" s="61" t="s">
        <v>198</v>
      </c>
      <c r="C15" s="136"/>
    </row>
    <row r="16" spans="1:3" ht="15.75" x14ac:dyDescent="0.3">
      <c r="A16" s="177"/>
      <c r="B16" s="61" t="s">
        <v>198</v>
      </c>
      <c r="C16" s="136"/>
    </row>
    <row r="17" spans="1:3" ht="15.75" x14ac:dyDescent="0.3">
      <c r="A17" s="177"/>
      <c r="B17" s="61" t="s">
        <v>198</v>
      </c>
      <c r="C17" s="136"/>
    </row>
    <row r="18" spans="1:3" ht="16.5" thickBot="1" x14ac:dyDescent="0.35">
      <c r="A18" s="178"/>
      <c r="B18" s="125" t="s">
        <v>321</v>
      </c>
      <c r="C18" s="133"/>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0.94328304327700985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1.1143104994922584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1.224878896566167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1.3312093900146984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38"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187</v>
      </c>
      <c r="C13" s="60"/>
      <c r="D13" s="61" t="s">
        <v>40</v>
      </c>
      <c r="E13" s="62">
        <v>-0.53600000000000003</v>
      </c>
      <c r="F13" s="62">
        <f>E13</f>
        <v>-0.53600000000000003</v>
      </c>
      <c r="G13" s="62">
        <f t="shared" ref="G13:L13" si="0">F13</f>
        <v>-0.53600000000000003</v>
      </c>
      <c r="H13" s="62">
        <f t="shared" si="0"/>
        <v>-0.53600000000000003</v>
      </c>
      <c r="I13" s="62">
        <f t="shared" si="0"/>
        <v>-0.53600000000000003</v>
      </c>
      <c r="J13" s="62">
        <f t="shared" si="0"/>
        <v>-0.53600000000000003</v>
      </c>
      <c r="K13" s="62">
        <f t="shared" si="0"/>
        <v>-0.53600000000000003</v>
      </c>
      <c r="L13" s="62">
        <f t="shared" si="0"/>
        <v>-0.53600000000000003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4" t="s">
        <v>197</v>
      </c>
      <c r="C18" s="130"/>
      <c r="D18" s="125" t="s">
        <v>40</v>
      </c>
      <c r="E18" s="59">
        <f>SUM(E13:E17)</f>
        <v>-0.53600000000000003</v>
      </c>
      <c r="F18" s="59">
        <f t="shared" ref="F18:AW18" si="1">SUM(F13:F17)</f>
        <v>-0.53600000000000003</v>
      </c>
      <c r="G18" s="59">
        <f t="shared" si="1"/>
        <v>-0.53600000000000003</v>
      </c>
      <c r="H18" s="59">
        <f t="shared" si="1"/>
        <v>-0.53600000000000003</v>
      </c>
      <c r="I18" s="59">
        <f t="shared" si="1"/>
        <v>-0.53600000000000003</v>
      </c>
      <c r="J18" s="59">
        <f t="shared" si="1"/>
        <v>-0.53600000000000003</v>
      </c>
      <c r="K18" s="59">
        <f t="shared" si="1"/>
        <v>-0.53600000000000003</v>
      </c>
      <c r="L18" s="59">
        <f t="shared" si="1"/>
        <v>-0.53600000000000003</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91" t="s">
        <v>301</v>
      </c>
      <c r="B19" s="61" t="s">
        <v>187</v>
      </c>
      <c r="C19" s="8"/>
      <c r="D19" s="9" t="s">
        <v>40</v>
      </c>
      <c r="E19" s="33">
        <v>0.47338077104823062</v>
      </c>
      <c r="F19" s="33">
        <f>E19</f>
        <v>0.47338077104823062</v>
      </c>
      <c r="G19" s="33">
        <f t="shared" ref="G19:L19" si="2">F19</f>
        <v>0.47338077104823062</v>
      </c>
      <c r="H19" s="33">
        <f t="shared" si="2"/>
        <v>0.47338077104823062</v>
      </c>
      <c r="I19" s="33">
        <f t="shared" si="2"/>
        <v>0.47338077104823062</v>
      </c>
      <c r="J19" s="33">
        <f t="shared" si="2"/>
        <v>0.47338077104823062</v>
      </c>
      <c r="K19" s="33">
        <f t="shared" si="2"/>
        <v>0.47338077104823062</v>
      </c>
      <c r="L19" s="33">
        <f t="shared" si="2"/>
        <v>0.47338077104823062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1"/>
      <c r="B20" s="61" t="s">
        <v>196</v>
      </c>
      <c r="C20" s="60"/>
      <c r="D20" s="61" t="s">
        <v>40</v>
      </c>
      <c r="E20" s="33">
        <f>-'Baseline scenario'!E8</f>
        <v>1.61</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321</v>
      </c>
      <c r="C25" s="8"/>
      <c r="D25" s="9" t="s">
        <v>40</v>
      </c>
      <c r="E25" s="67">
        <f>SUM(E19:E24)</f>
        <v>2.0833807710482306</v>
      </c>
      <c r="F25" s="67">
        <f t="shared" ref="F25:BD25" si="3">SUM(F19:F24)</f>
        <v>0.47338077104823062</v>
      </c>
      <c r="G25" s="67">
        <f t="shared" si="3"/>
        <v>0.47338077104823062</v>
      </c>
      <c r="H25" s="67">
        <f t="shared" si="3"/>
        <v>0.47338077104823062</v>
      </c>
      <c r="I25" s="67">
        <f t="shared" si="3"/>
        <v>0.47338077104823062</v>
      </c>
      <c r="J25" s="67">
        <f t="shared" si="3"/>
        <v>0.47338077104823062</v>
      </c>
      <c r="K25" s="67">
        <f t="shared" si="3"/>
        <v>0.47338077104823062</v>
      </c>
      <c r="L25" s="67">
        <f t="shared" si="3"/>
        <v>0.47338077104823062</v>
      </c>
      <c r="M25" s="67">
        <f t="shared" si="3"/>
        <v>0</v>
      </c>
      <c r="N25" s="67">
        <f t="shared" si="3"/>
        <v>0</v>
      </c>
      <c r="O25" s="67">
        <f t="shared" si="3"/>
        <v>0</v>
      </c>
      <c r="P25" s="67">
        <f t="shared" si="3"/>
        <v>0</v>
      </c>
      <c r="Q25" s="67">
        <f t="shared" si="3"/>
        <v>0</v>
      </c>
      <c r="R25" s="67">
        <f t="shared" si="3"/>
        <v>0</v>
      </c>
      <c r="S25" s="67">
        <f t="shared" si="3"/>
        <v>0</v>
      </c>
      <c r="T25" s="67">
        <f t="shared" si="3"/>
        <v>0</v>
      </c>
      <c r="U25" s="67">
        <f t="shared" si="3"/>
        <v>0</v>
      </c>
      <c r="V25" s="67">
        <f t="shared" si="3"/>
        <v>0</v>
      </c>
      <c r="W25" s="67">
        <f t="shared" si="3"/>
        <v>0</v>
      </c>
      <c r="X25" s="67">
        <f t="shared" si="3"/>
        <v>0</v>
      </c>
      <c r="Y25" s="67">
        <f t="shared" si="3"/>
        <v>0</v>
      </c>
      <c r="Z25" s="67">
        <f t="shared" si="3"/>
        <v>0</v>
      </c>
      <c r="AA25" s="67">
        <f t="shared" si="3"/>
        <v>0</v>
      </c>
      <c r="AB25" s="67">
        <f t="shared" si="3"/>
        <v>0</v>
      </c>
      <c r="AC25" s="67">
        <f t="shared" si="3"/>
        <v>0</v>
      </c>
      <c r="AD25" s="67">
        <f t="shared" si="3"/>
        <v>0</v>
      </c>
      <c r="AE25" s="67">
        <f t="shared" si="3"/>
        <v>0</v>
      </c>
      <c r="AF25" s="67">
        <f t="shared" si="3"/>
        <v>0</v>
      </c>
      <c r="AG25" s="67">
        <f t="shared" si="3"/>
        <v>0</v>
      </c>
      <c r="AH25" s="67">
        <f t="shared" si="3"/>
        <v>0</v>
      </c>
      <c r="AI25" s="67">
        <f t="shared" si="3"/>
        <v>0</v>
      </c>
      <c r="AJ25" s="67">
        <f t="shared" si="3"/>
        <v>0</v>
      </c>
      <c r="AK25" s="67">
        <f t="shared" si="3"/>
        <v>0</v>
      </c>
      <c r="AL25" s="67">
        <f t="shared" si="3"/>
        <v>0</v>
      </c>
      <c r="AM25" s="67">
        <f t="shared" si="3"/>
        <v>0</v>
      </c>
      <c r="AN25" s="67">
        <f t="shared" si="3"/>
        <v>0</v>
      </c>
      <c r="AO25" s="67">
        <f t="shared" si="3"/>
        <v>0</v>
      </c>
      <c r="AP25" s="67">
        <f t="shared" si="3"/>
        <v>0</v>
      </c>
      <c r="AQ25" s="67">
        <f t="shared" si="3"/>
        <v>0</v>
      </c>
      <c r="AR25" s="67">
        <f t="shared" si="3"/>
        <v>0</v>
      </c>
      <c r="AS25" s="67">
        <f t="shared" si="3"/>
        <v>0</v>
      </c>
      <c r="AT25" s="67">
        <f t="shared" si="3"/>
        <v>0</v>
      </c>
      <c r="AU25" s="67">
        <f t="shared" si="3"/>
        <v>0</v>
      </c>
      <c r="AV25" s="67">
        <f t="shared" si="3"/>
        <v>0</v>
      </c>
      <c r="AW25" s="67">
        <f t="shared" si="3"/>
        <v>0</v>
      </c>
      <c r="AX25" s="67">
        <f t="shared" si="3"/>
        <v>0</v>
      </c>
      <c r="AY25" s="67">
        <f t="shared" si="3"/>
        <v>0</v>
      </c>
      <c r="AZ25" s="67">
        <f t="shared" si="3"/>
        <v>0</v>
      </c>
      <c r="BA25" s="67">
        <f t="shared" si="3"/>
        <v>0</v>
      </c>
      <c r="BB25" s="67">
        <f t="shared" si="3"/>
        <v>0</v>
      </c>
      <c r="BC25" s="67">
        <f t="shared" si="3"/>
        <v>0</v>
      </c>
      <c r="BD25" s="67">
        <f t="shared" si="3"/>
        <v>0</v>
      </c>
    </row>
    <row r="26" spans="1:56" ht="15.75" thickBot="1" x14ac:dyDescent="0.35">
      <c r="A26" s="139"/>
      <c r="B26" s="57" t="s">
        <v>96</v>
      </c>
      <c r="C26" s="58" t="s">
        <v>94</v>
      </c>
      <c r="D26" s="57" t="s">
        <v>40</v>
      </c>
      <c r="E26" s="59">
        <f>E18+E25</f>
        <v>1.5473807710482306</v>
      </c>
      <c r="F26" s="59">
        <f t="shared" ref="F26:BD26" si="4">F18+F25</f>
        <v>-6.2619228951769412E-2</v>
      </c>
      <c r="G26" s="59">
        <f t="shared" si="4"/>
        <v>-6.2619228951769412E-2</v>
      </c>
      <c r="H26" s="59">
        <f t="shared" si="4"/>
        <v>-6.2619228951769412E-2</v>
      </c>
      <c r="I26" s="59">
        <f t="shared" si="4"/>
        <v>-6.2619228951769412E-2</v>
      </c>
      <c r="J26" s="59">
        <f t="shared" si="4"/>
        <v>-6.2619228951769412E-2</v>
      </c>
      <c r="K26" s="59">
        <f t="shared" si="4"/>
        <v>-6.2619228951769412E-2</v>
      </c>
      <c r="L26" s="59">
        <f t="shared" si="4"/>
        <v>-6.2619228951769412E-2</v>
      </c>
      <c r="M26" s="59">
        <f t="shared" si="4"/>
        <v>0</v>
      </c>
      <c r="N26" s="59">
        <f t="shared" si="4"/>
        <v>0</v>
      </c>
      <c r="O26" s="59">
        <f t="shared" si="4"/>
        <v>0</v>
      </c>
      <c r="P26" s="59">
        <f t="shared" si="4"/>
        <v>0</v>
      </c>
      <c r="Q26" s="59">
        <f t="shared" si="4"/>
        <v>0</v>
      </c>
      <c r="R26" s="59">
        <f t="shared" si="4"/>
        <v>0</v>
      </c>
      <c r="S26" s="59">
        <f t="shared" si="4"/>
        <v>0</v>
      </c>
      <c r="T26" s="59">
        <f t="shared" si="4"/>
        <v>0</v>
      </c>
      <c r="U26" s="59">
        <f t="shared" si="4"/>
        <v>0</v>
      </c>
      <c r="V26" s="59">
        <f t="shared" si="4"/>
        <v>0</v>
      </c>
      <c r="W26" s="59">
        <f t="shared" si="4"/>
        <v>0</v>
      </c>
      <c r="X26" s="59">
        <f t="shared" si="4"/>
        <v>0</v>
      </c>
      <c r="Y26" s="59">
        <f t="shared" si="4"/>
        <v>0</v>
      </c>
      <c r="Z26" s="59">
        <f t="shared" si="4"/>
        <v>0</v>
      </c>
      <c r="AA26" s="59">
        <f t="shared" si="4"/>
        <v>0</v>
      </c>
      <c r="AB26" s="59">
        <f t="shared" si="4"/>
        <v>0</v>
      </c>
      <c r="AC26" s="59">
        <f t="shared" si="4"/>
        <v>0</v>
      </c>
      <c r="AD26" s="59">
        <f t="shared" si="4"/>
        <v>0</v>
      </c>
      <c r="AE26" s="59">
        <f t="shared" si="4"/>
        <v>0</v>
      </c>
      <c r="AF26" s="59">
        <f t="shared" si="4"/>
        <v>0</v>
      </c>
      <c r="AG26" s="59">
        <f t="shared" si="4"/>
        <v>0</v>
      </c>
      <c r="AH26" s="59">
        <f t="shared" si="4"/>
        <v>0</v>
      </c>
      <c r="AI26" s="59">
        <f t="shared" si="4"/>
        <v>0</v>
      </c>
      <c r="AJ26" s="59">
        <f t="shared" si="4"/>
        <v>0</v>
      </c>
      <c r="AK26" s="59">
        <f t="shared" si="4"/>
        <v>0</v>
      </c>
      <c r="AL26" s="59">
        <f t="shared" si="4"/>
        <v>0</v>
      </c>
      <c r="AM26" s="59">
        <f t="shared" si="4"/>
        <v>0</v>
      </c>
      <c r="AN26" s="59">
        <f t="shared" si="4"/>
        <v>0</v>
      </c>
      <c r="AO26" s="59">
        <f t="shared" si="4"/>
        <v>0</v>
      </c>
      <c r="AP26" s="59">
        <f t="shared" si="4"/>
        <v>0</v>
      </c>
      <c r="AQ26" s="59">
        <f t="shared" si="4"/>
        <v>0</v>
      </c>
      <c r="AR26" s="59">
        <f t="shared" si="4"/>
        <v>0</v>
      </c>
      <c r="AS26" s="59">
        <f t="shared" si="4"/>
        <v>0</v>
      </c>
      <c r="AT26" s="59">
        <f t="shared" si="4"/>
        <v>0</v>
      </c>
      <c r="AU26" s="59">
        <f t="shared" si="4"/>
        <v>0</v>
      </c>
      <c r="AV26" s="59">
        <f t="shared" si="4"/>
        <v>0</v>
      </c>
      <c r="AW26" s="59">
        <f t="shared" si="4"/>
        <v>0</v>
      </c>
      <c r="AX26" s="59">
        <f t="shared" si="4"/>
        <v>0</v>
      </c>
      <c r="AY26" s="59">
        <f t="shared" si="4"/>
        <v>0</v>
      </c>
      <c r="AZ26" s="59">
        <f t="shared" si="4"/>
        <v>0</v>
      </c>
      <c r="BA26" s="59">
        <f t="shared" si="4"/>
        <v>0</v>
      </c>
      <c r="BB26" s="59">
        <f t="shared" si="4"/>
        <v>0</v>
      </c>
      <c r="BC26" s="59">
        <f t="shared" si="4"/>
        <v>0</v>
      </c>
      <c r="BD26" s="59">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4">
        <f>E26*E27</f>
        <v>1.2379046168385845</v>
      </c>
      <c r="F28" s="34">
        <f t="shared" ref="F28:AW28" si="6">F26*F27</f>
        <v>-5.0095383161415534E-2</v>
      </c>
      <c r="G28" s="34">
        <f t="shared" si="6"/>
        <v>-5.0095383161415534E-2</v>
      </c>
      <c r="H28" s="34">
        <f t="shared" si="6"/>
        <v>-5.0095383161415534E-2</v>
      </c>
      <c r="I28" s="34">
        <f t="shared" si="6"/>
        <v>-5.0095383161415534E-2</v>
      </c>
      <c r="J28" s="34">
        <f t="shared" si="6"/>
        <v>-5.0095383161415534E-2</v>
      </c>
      <c r="K28" s="34">
        <f t="shared" si="6"/>
        <v>-5.0095383161415534E-2</v>
      </c>
      <c r="L28" s="34">
        <f t="shared" si="6"/>
        <v>-5.0095383161415534E-2</v>
      </c>
      <c r="M28" s="34">
        <f t="shared" si="6"/>
        <v>0</v>
      </c>
      <c r="N28" s="34">
        <f t="shared" si="6"/>
        <v>0</v>
      </c>
      <c r="O28" s="34">
        <f t="shared" si="6"/>
        <v>0</v>
      </c>
      <c r="P28" s="34">
        <f t="shared" si="6"/>
        <v>0</v>
      </c>
      <c r="Q28" s="34">
        <f t="shared" si="6"/>
        <v>0</v>
      </c>
      <c r="R28" s="34">
        <f t="shared" si="6"/>
        <v>0</v>
      </c>
      <c r="S28" s="34">
        <f t="shared" si="6"/>
        <v>0</v>
      </c>
      <c r="T28" s="34">
        <f t="shared" si="6"/>
        <v>0</v>
      </c>
      <c r="U28" s="34">
        <f t="shared" si="6"/>
        <v>0</v>
      </c>
      <c r="V28" s="34">
        <f t="shared" si="6"/>
        <v>0</v>
      </c>
      <c r="W28" s="34">
        <f t="shared" si="6"/>
        <v>0</v>
      </c>
      <c r="X28" s="34">
        <f t="shared" si="6"/>
        <v>0</v>
      </c>
      <c r="Y28" s="34">
        <f t="shared" si="6"/>
        <v>0</v>
      </c>
      <c r="Z28" s="34">
        <f t="shared" si="6"/>
        <v>0</v>
      </c>
      <c r="AA28" s="34">
        <f t="shared" si="6"/>
        <v>0</v>
      </c>
      <c r="AB28" s="34">
        <f t="shared" si="6"/>
        <v>0</v>
      </c>
      <c r="AC28" s="34">
        <f t="shared" si="6"/>
        <v>0</v>
      </c>
      <c r="AD28" s="34">
        <f t="shared" si="6"/>
        <v>0</v>
      </c>
      <c r="AE28" s="34">
        <f t="shared" si="6"/>
        <v>0</v>
      </c>
      <c r="AF28" s="34">
        <f t="shared" si="6"/>
        <v>0</v>
      </c>
      <c r="AG28" s="34">
        <f t="shared" si="6"/>
        <v>0</v>
      </c>
      <c r="AH28" s="34">
        <f t="shared" si="6"/>
        <v>0</v>
      </c>
      <c r="AI28" s="34">
        <f t="shared" si="6"/>
        <v>0</v>
      </c>
      <c r="AJ28" s="34">
        <f t="shared" si="6"/>
        <v>0</v>
      </c>
      <c r="AK28" s="34">
        <f t="shared" si="6"/>
        <v>0</v>
      </c>
      <c r="AL28" s="34">
        <f t="shared" si="6"/>
        <v>0</v>
      </c>
      <c r="AM28" s="34">
        <f t="shared" si="6"/>
        <v>0</v>
      </c>
      <c r="AN28" s="34">
        <f t="shared" si="6"/>
        <v>0</v>
      </c>
      <c r="AO28" s="34">
        <f t="shared" si="6"/>
        <v>0</v>
      </c>
      <c r="AP28" s="34">
        <f t="shared" si="6"/>
        <v>0</v>
      </c>
      <c r="AQ28" s="34">
        <f t="shared" si="6"/>
        <v>0</v>
      </c>
      <c r="AR28" s="34">
        <f t="shared" si="6"/>
        <v>0</v>
      </c>
      <c r="AS28" s="34">
        <f t="shared" si="6"/>
        <v>0</v>
      </c>
      <c r="AT28" s="34">
        <f t="shared" si="6"/>
        <v>0</v>
      </c>
      <c r="AU28" s="34">
        <f t="shared" si="6"/>
        <v>0</v>
      </c>
      <c r="AV28" s="34">
        <f t="shared" si="6"/>
        <v>0</v>
      </c>
      <c r="AW28" s="34">
        <f t="shared" si="6"/>
        <v>0</v>
      </c>
      <c r="AX28" s="34"/>
      <c r="AY28" s="34"/>
      <c r="AZ28" s="34"/>
      <c r="BA28" s="34"/>
      <c r="BB28" s="34"/>
      <c r="BC28" s="34"/>
      <c r="BD28" s="34"/>
    </row>
    <row r="29" spans="1:56" x14ac:dyDescent="0.3">
      <c r="A29" s="140"/>
      <c r="B29" s="9" t="s">
        <v>93</v>
      </c>
      <c r="C29" s="11" t="s">
        <v>44</v>
      </c>
      <c r="D29" s="9" t="s">
        <v>40</v>
      </c>
      <c r="E29" s="34">
        <f>E26-E28</f>
        <v>0.30947615420964603</v>
      </c>
      <c r="F29" s="34">
        <f t="shared" ref="F29:AW29" si="7">F26-F28</f>
        <v>-1.2523845790353878E-2</v>
      </c>
      <c r="G29" s="34">
        <f t="shared" si="7"/>
        <v>-1.2523845790353878E-2</v>
      </c>
      <c r="H29" s="34">
        <f t="shared" si="7"/>
        <v>-1.2523845790353878E-2</v>
      </c>
      <c r="I29" s="34">
        <f t="shared" si="7"/>
        <v>-1.2523845790353878E-2</v>
      </c>
      <c r="J29" s="34">
        <f t="shared" si="7"/>
        <v>-1.2523845790353878E-2</v>
      </c>
      <c r="K29" s="34">
        <f t="shared" si="7"/>
        <v>-1.2523845790353878E-2</v>
      </c>
      <c r="L29" s="34">
        <f t="shared" si="7"/>
        <v>-1.2523845790353878E-2</v>
      </c>
      <c r="M29" s="34">
        <f t="shared" si="7"/>
        <v>0</v>
      </c>
      <c r="N29" s="34">
        <f t="shared" si="7"/>
        <v>0</v>
      </c>
      <c r="O29" s="34">
        <f t="shared" si="7"/>
        <v>0</v>
      </c>
      <c r="P29" s="34">
        <f t="shared" si="7"/>
        <v>0</v>
      </c>
      <c r="Q29" s="34">
        <f t="shared" si="7"/>
        <v>0</v>
      </c>
      <c r="R29" s="34">
        <f t="shared" si="7"/>
        <v>0</v>
      </c>
      <c r="S29" s="34">
        <f t="shared" si="7"/>
        <v>0</v>
      </c>
      <c r="T29" s="34">
        <f t="shared" si="7"/>
        <v>0</v>
      </c>
      <c r="U29" s="34">
        <f t="shared" si="7"/>
        <v>0</v>
      </c>
      <c r="V29" s="34">
        <f t="shared" si="7"/>
        <v>0</v>
      </c>
      <c r="W29" s="34">
        <f t="shared" si="7"/>
        <v>0</v>
      </c>
      <c r="X29" s="34">
        <f t="shared" si="7"/>
        <v>0</v>
      </c>
      <c r="Y29" s="34">
        <f t="shared" si="7"/>
        <v>0</v>
      </c>
      <c r="Z29" s="34">
        <f t="shared" si="7"/>
        <v>0</v>
      </c>
      <c r="AA29" s="34">
        <f t="shared" si="7"/>
        <v>0</v>
      </c>
      <c r="AB29" s="34">
        <f t="shared" si="7"/>
        <v>0</v>
      </c>
      <c r="AC29" s="34">
        <f t="shared" si="7"/>
        <v>0</v>
      </c>
      <c r="AD29" s="34">
        <f t="shared" si="7"/>
        <v>0</v>
      </c>
      <c r="AE29" s="34">
        <f t="shared" si="7"/>
        <v>0</v>
      </c>
      <c r="AF29" s="34">
        <f t="shared" si="7"/>
        <v>0</v>
      </c>
      <c r="AG29" s="34">
        <f t="shared" si="7"/>
        <v>0</v>
      </c>
      <c r="AH29" s="34">
        <f t="shared" si="7"/>
        <v>0</v>
      </c>
      <c r="AI29" s="34">
        <f t="shared" si="7"/>
        <v>0</v>
      </c>
      <c r="AJ29" s="34">
        <f t="shared" si="7"/>
        <v>0</v>
      </c>
      <c r="AK29" s="34">
        <f t="shared" si="7"/>
        <v>0</v>
      </c>
      <c r="AL29" s="34">
        <f t="shared" si="7"/>
        <v>0</v>
      </c>
      <c r="AM29" s="34">
        <f t="shared" si="7"/>
        <v>0</v>
      </c>
      <c r="AN29" s="34">
        <f t="shared" si="7"/>
        <v>0</v>
      </c>
      <c r="AO29" s="34">
        <f t="shared" si="7"/>
        <v>0</v>
      </c>
      <c r="AP29" s="34">
        <f t="shared" si="7"/>
        <v>0</v>
      </c>
      <c r="AQ29" s="34">
        <f t="shared" si="7"/>
        <v>0</v>
      </c>
      <c r="AR29" s="34">
        <f t="shared" si="7"/>
        <v>0</v>
      </c>
      <c r="AS29" s="34">
        <f t="shared" si="7"/>
        <v>0</v>
      </c>
      <c r="AT29" s="34">
        <f t="shared" si="7"/>
        <v>0</v>
      </c>
      <c r="AU29" s="34">
        <f t="shared" si="7"/>
        <v>0</v>
      </c>
      <c r="AV29" s="34">
        <f t="shared" si="7"/>
        <v>0</v>
      </c>
      <c r="AW29" s="34">
        <f t="shared" si="7"/>
        <v>0</v>
      </c>
      <c r="AX29" s="34"/>
      <c r="AY29" s="34"/>
      <c r="AZ29" s="34"/>
      <c r="BA29" s="34"/>
      <c r="BB29" s="34"/>
      <c r="BC29" s="34"/>
      <c r="BD29" s="34"/>
    </row>
    <row r="30" spans="1:56" ht="16.5" hidden="1" customHeight="1" outlineLevel="1" x14ac:dyDescent="0.35">
      <c r="A30" s="140"/>
      <c r="B30" s="9" t="s">
        <v>1</v>
      </c>
      <c r="C30" s="11" t="s">
        <v>53</v>
      </c>
      <c r="D30" s="9" t="s">
        <v>40</v>
      </c>
      <c r="F30" s="34">
        <f>$E$28/'Fixed data'!$C$7</f>
        <v>2.7508991485301879E-2</v>
      </c>
      <c r="G30" s="34">
        <f>$E$28/'Fixed data'!$C$7</f>
        <v>2.7508991485301879E-2</v>
      </c>
      <c r="H30" s="34">
        <f>$E$28/'Fixed data'!$C$7</f>
        <v>2.7508991485301879E-2</v>
      </c>
      <c r="I30" s="34">
        <f>$E$28/'Fixed data'!$C$7</f>
        <v>2.7508991485301879E-2</v>
      </c>
      <c r="J30" s="34">
        <f>$E$28/'Fixed data'!$C$7</f>
        <v>2.7508991485301879E-2</v>
      </c>
      <c r="K30" s="34">
        <f>$E$28/'Fixed data'!$C$7</f>
        <v>2.7508991485301879E-2</v>
      </c>
      <c r="L30" s="34">
        <f>$E$28/'Fixed data'!$C$7</f>
        <v>2.7508991485301879E-2</v>
      </c>
      <c r="M30" s="34">
        <f>$E$28/'Fixed data'!$C$7</f>
        <v>2.7508991485301879E-2</v>
      </c>
      <c r="N30" s="34">
        <f>$E$28/'Fixed data'!$C$7</f>
        <v>2.7508991485301879E-2</v>
      </c>
      <c r="O30" s="34">
        <f>$E$28/'Fixed data'!$C$7</f>
        <v>2.7508991485301879E-2</v>
      </c>
      <c r="P30" s="34">
        <f>$E$28/'Fixed data'!$C$7</f>
        <v>2.7508991485301879E-2</v>
      </c>
      <c r="Q30" s="34">
        <f>$E$28/'Fixed data'!$C$7</f>
        <v>2.7508991485301879E-2</v>
      </c>
      <c r="R30" s="34">
        <f>$E$28/'Fixed data'!$C$7</f>
        <v>2.7508991485301879E-2</v>
      </c>
      <c r="S30" s="34">
        <f>$E$28/'Fixed data'!$C$7</f>
        <v>2.7508991485301879E-2</v>
      </c>
      <c r="T30" s="34">
        <f>$E$28/'Fixed data'!$C$7</f>
        <v>2.7508991485301879E-2</v>
      </c>
      <c r="U30" s="34">
        <f>$E$28/'Fixed data'!$C$7</f>
        <v>2.7508991485301879E-2</v>
      </c>
      <c r="V30" s="34">
        <f>$E$28/'Fixed data'!$C$7</f>
        <v>2.7508991485301879E-2</v>
      </c>
      <c r="W30" s="34">
        <f>$E$28/'Fixed data'!$C$7</f>
        <v>2.7508991485301879E-2</v>
      </c>
      <c r="X30" s="34">
        <f>$E$28/'Fixed data'!$C$7</f>
        <v>2.7508991485301879E-2</v>
      </c>
      <c r="Y30" s="34">
        <f>$E$28/'Fixed data'!$C$7</f>
        <v>2.7508991485301879E-2</v>
      </c>
      <c r="Z30" s="34">
        <f>$E$28/'Fixed data'!$C$7</f>
        <v>2.7508991485301879E-2</v>
      </c>
      <c r="AA30" s="34">
        <f>$E$28/'Fixed data'!$C$7</f>
        <v>2.7508991485301879E-2</v>
      </c>
      <c r="AB30" s="34">
        <f>$E$28/'Fixed data'!$C$7</f>
        <v>2.7508991485301879E-2</v>
      </c>
      <c r="AC30" s="34">
        <f>$E$28/'Fixed data'!$C$7</f>
        <v>2.7508991485301879E-2</v>
      </c>
      <c r="AD30" s="34">
        <f>$E$28/'Fixed data'!$C$7</f>
        <v>2.7508991485301879E-2</v>
      </c>
      <c r="AE30" s="34">
        <f>$E$28/'Fixed data'!$C$7</f>
        <v>2.7508991485301879E-2</v>
      </c>
      <c r="AF30" s="34">
        <f>$E$28/'Fixed data'!$C$7</f>
        <v>2.7508991485301879E-2</v>
      </c>
      <c r="AG30" s="34">
        <f>$E$28/'Fixed data'!$C$7</f>
        <v>2.7508991485301879E-2</v>
      </c>
      <c r="AH30" s="34">
        <f>$E$28/'Fixed data'!$C$7</f>
        <v>2.7508991485301879E-2</v>
      </c>
      <c r="AI30" s="34">
        <f>$E$28/'Fixed data'!$C$7</f>
        <v>2.7508991485301879E-2</v>
      </c>
      <c r="AJ30" s="34">
        <f>$E$28/'Fixed data'!$C$7</f>
        <v>2.7508991485301879E-2</v>
      </c>
      <c r="AK30" s="34">
        <f>$E$28/'Fixed data'!$C$7</f>
        <v>2.7508991485301879E-2</v>
      </c>
      <c r="AL30" s="34">
        <f>$E$28/'Fixed data'!$C$7</f>
        <v>2.7508991485301879E-2</v>
      </c>
      <c r="AM30" s="34">
        <f>$E$28/'Fixed data'!$C$7</f>
        <v>2.7508991485301879E-2</v>
      </c>
      <c r="AN30" s="34">
        <f>$E$28/'Fixed data'!$C$7</f>
        <v>2.7508991485301879E-2</v>
      </c>
      <c r="AO30" s="34">
        <f>$E$28/'Fixed data'!$C$7</f>
        <v>2.7508991485301879E-2</v>
      </c>
      <c r="AP30" s="34">
        <f>$E$28/'Fixed data'!$C$7</f>
        <v>2.7508991485301879E-2</v>
      </c>
      <c r="AQ30" s="34">
        <f>$E$28/'Fixed data'!$C$7</f>
        <v>2.7508991485301879E-2</v>
      </c>
      <c r="AR30" s="34">
        <f>$E$28/'Fixed data'!$C$7</f>
        <v>2.7508991485301879E-2</v>
      </c>
      <c r="AS30" s="34">
        <f>$E$28/'Fixed data'!$C$7</f>
        <v>2.7508991485301879E-2</v>
      </c>
      <c r="AT30" s="34">
        <f>$E$28/'Fixed data'!$C$7</f>
        <v>2.7508991485301879E-2</v>
      </c>
      <c r="AU30" s="34">
        <f>$E$28/'Fixed data'!$C$7</f>
        <v>2.7508991485301879E-2</v>
      </c>
      <c r="AV30" s="34">
        <f>$E$28/'Fixed data'!$C$7</f>
        <v>2.7508991485301879E-2</v>
      </c>
      <c r="AW30" s="34">
        <f>$E$28/'Fixed data'!$C$7</f>
        <v>2.7508991485301879E-2</v>
      </c>
      <c r="AX30" s="34">
        <f>$E$28/'Fixed data'!$C$7</f>
        <v>2.7508991485301879E-2</v>
      </c>
      <c r="AY30" s="34"/>
      <c r="AZ30" s="34"/>
      <c r="BA30" s="34"/>
      <c r="BB30" s="34"/>
      <c r="BC30" s="34"/>
      <c r="BD30" s="34"/>
    </row>
    <row r="31" spans="1:56" ht="16.5" hidden="1" customHeight="1" outlineLevel="1" x14ac:dyDescent="0.35">
      <c r="A31" s="140"/>
      <c r="B31" s="9" t="s">
        <v>2</v>
      </c>
      <c r="C31" s="11" t="s">
        <v>54</v>
      </c>
      <c r="D31" s="9" t="s">
        <v>40</v>
      </c>
      <c r="F31" s="34"/>
      <c r="G31" s="34">
        <f>$F$28/'Fixed data'!$C$7</f>
        <v>-1.1132307369203453E-3</v>
      </c>
      <c r="H31" s="34">
        <f>$F$28/'Fixed data'!$C$7</f>
        <v>-1.1132307369203453E-3</v>
      </c>
      <c r="I31" s="34">
        <f>$F$28/'Fixed data'!$C$7</f>
        <v>-1.1132307369203453E-3</v>
      </c>
      <c r="J31" s="34">
        <f>$F$28/'Fixed data'!$C$7</f>
        <v>-1.1132307369203453E-3</v>
      </c>
      <c r="K31" s="34">
        <f>$F$28/'Fixed data'!$C$7</f>
        <v>-1.1132307369203453E-3</v>
      </c>
      <c r="L31" s="34">
        <f>$F$28/'Fixed data'!$C$7</f>
        <v>-1.1132307369203453E-3</v>
      </c>
      <c r="M31" s="34">
        <f>$F$28/'Fixed data'!$C$7</f>
        <v>-1.1132307369203453E-3</v>
      </c>
      <c r="N31" s="34">
        <f>$F$28/'Fixed data'!$C$7</f>
        <v>-1.1132307369203453E-3</v>
      </c>
      <c r="O31" s="34">
        <f>$F$28/'Fixed data'!$C$7</f>
        <v>-1.1132307369203453E-3</v>
      </c>
      <c r="P31" s="34">
        <f>$F$28/'Fixed data'!$C$7</f>
        <v>-1.1132307369203453E-3</v>
      </c>
      <c r="Q31" s="34">
        <f>$F$28/'Fixed data'!$C$7</f>
        <v>-1.1132307369203453E-3</v>
      </c>
      <c r="R31" s="34">
        <f>$F$28/'Fixed data'!$C$7</f>
        <v>-1.1132307369203453E-3</v>
      </c>
      <c r="S31" s="34">
        <f>$F$28/'Fixed data'!$C$7</f>
        <v>-1.1132307369203453E-3</v>
      </c>
      <c r="T31" s="34">
        <f>$F$28/'Fixed data'!$C$7</f>
        <v>-1.1132307369203453E-3</v>
      </c>
      <c r="U31" s="34">
        <f>$F$28/'Fixed data'!$C$7</f>
        <v>-1.1132307369203453E-3</v>
      </c>
      <c r="V31" s="34">
        <f>$F$28/'Fixed data'!$C$7</f>
        <v>-1.1132307369203453E-3</v>
      </c>
      <c r="W31" s="34">
        <f>$F$28/'Fixed data'!$C$7</f>
        <v>-1.1132307369203453E-3</v>
      </c>
      <c r="X31" s="34">
        <f>$F$28/'Fixed data'!$C$7</f>
        <v>-1.1132307369203453E-3</v>
      </c>
      <c r="Y31" s="34">
        <f>$F$28/'Fixed data'!$C$7</f>
        <v>-1.1132307369203453E-3</v>
      </c>
      <c r="Z31" s="34">
        <f>$F$28/'Fixed data'!$C$7</f>
        <v>-1.1132307369203453E-3</v>
      </c>
      <c r="AA31" s="34">
        <f>$F$28/'Fixed data'!$C$7</f>
        <v>-1.1132307369203453E-3</v>
      </c>
      <c r="AB31" s="34">
        <f>$F$28/'Fixed data'!$C$7</f>
        <v>-1.1132307369203453E-3</v>
      </c>
      <c r="AC31" s="34">
        <f>$F$28/'Fixed data'!$C$7</f>
        <v>-1.1132307369203453E-3</v>
      </c>
      <c r="AD31" s="34">
        <f>$F$28/'Fixed data'!$C$7</f>
        <v>-1.1132307369203453E-3</v>
      </c>
      <c r="AE31" s="34">
        <f>$F$28/'Fixed data'!$C$7</f>
        <v>-1.1132307369203453E-3</v>
      </c>
      <c r="AF31" s="34">
        <f>$F$28/'Fixed data'!$C$7</f>
        <v>-1.1132307369203453E-3</v>
      </c>
      <c r="AG31" s="34">
        <f>$F$28/'Fixed data'!$C$7</f>
        <v>-1.1132307369203453E-3</v>
      </c>
      <c r="AH31" s="34">
        <f>$F$28/'Fixed data'!$C$7</f>
        <v>-1.1132307369203453E-3</v>
      </c>
      <c r="AI31" s="34">
        <f>$F$28/'Fixed data'!$C$7</f>
        <v>-1.1132307369203453E-3</v>
      </c>
      <c r="AJ31" s="34">
        <f>$F$28/'Fixed data'!$C$7</f>
        <v>-1.1132307369203453E-3</v>
      </c>
      <c r="AK31" s="34">
        <f>$F$28/'Fixed data'!$C$7</f>
        <v>-1.1132307369203453E-3</v>
      </c>
      <c r="AL31" s="34">
        <f>$F$28/'Fixed data'!$C$7</f>
        <v>-1.1132307369203453E-3</v>
      </c>
      <c r="AM31" s="34">
        <f>$F$28/'Fixed data'!$C$7</f>
        <v>-1.1132307369203453E-3</v>
      </c>
      <c r="AN31" s="34">
        <f>$F$28/'Fixed data'!$C$7</f>
        <v>-1.1132307369203453E-3</v>
      </c>
      <c r="AO31" s="34">
        <f>$F$28/'Fixed data'!$C$7</f>
        <v>-1.1132307369203453E-3</v>
      </c>
      <c r="AP31" s="34">
        <f>$F$28/'Fixed data'!$C$7</f>
        <v>-1.1132307369203453E-3</v>
      </c>
      <c r="AQ31" s="34">
        <f>$F$28/'Fixed data'!$C$7</f>
        <v>-1.1132307369203453E-3</v>
      </c>
      <c r="AR31" s="34">
        <f>$F$28/'Fixed data'!$C$7</f>
        <v>-1.1132307369203453E-3</v>
      </c>
      <c r="AS31" s="34">
        <f>$F$28/'Fixed data'!$C$7</f>
        <v>-1.1132307369203453E-3</v>
      </c>
      <c r="AT31" s="34">
        <f>$F$28/'Fixed data'!$C$7</f>
        <v>-1.1132307369203453E-3</v>
      </c>
      <c r="AU31" s="34">
        <f>$F$28/'Fixed data'!$C$7</f>
        <v>-1.1132307369203453E-3</v>
      </c>
      <c r="AV31" s="34">
        <f>$F$28/'Fixed data'!$C$7</f>
        <v>-1.1132307369203453E-3</v>
      </c>
      <c r="AW31" s="34">
        <f>$F$28/'Fixed data'!$C$7</f>
        <v>-1.1132307369203453E-3</v>
      </c>
      <c r="AX31" s="34">
        <f>$F$28/'Fixed data'!$C$7</f>
        <v>-1.1132307369203453E-3</v>
      </c>
      <c r="AY31" s="34">
        <f>$F$28/'Fixed data'!$C$7</f>
        <v>-1.1132307369203453E-3</v>
      </c>
      <c r="AZ31" s="34"/>
      <c r="BA31" s="34"/>
      <c r="BB31" s="34"/>
      <c r="BC31" s="34"/>
      <c r="BD31" s="34"/>
    </row>
    <row r="32" spans="1:56" ht="16.5" hidden="1" customHeight="1" outlineLevel="1" x14ac:dyDescent="0.35">
      <c r="A32" s="140"/>
      <c r="B32" s="9" t="s">
        <v>3</v>
      </c>
      <c r="C32" s="11" t="s">
        <v>55</v>
      </c>
      <c r="D32" s="9" t="s">
        <v>40</v>
      </c>
      <c r="F32" s="34"/>
      <c r="G32" s="34"/>
      <c r="H32" s="34">
        <f>$G$28/'Fixed data'!$C$7</f>
        <v>-1.1132307369203453E-3</v>
      </c>
      <c r="I32" s="34">
        <f>$G$28/'Fixed data'!$C$7</f>
        <v>-1.1132307369203453E-3</v>
      </c>
      <c r="J32" s="34">
        <f>$G$28/'Fixed data'!$C$7</f>
        <v>-1.1132307369203453E-3</v>
      </c>
      <c r="K32" s="34">
        <f>$G$28/'Fixed data'!$C$7</f>
        <v>-1.1132307369203453E-3</v>
      </c>
      <c r="L32" s="34">
        <f>$G$28/'Fixed data'!$C$7</f>
        <v>-1.1132307369203453E-3</v>
      </c>
      <c r="M32" s="34">
        <f>$G$28/'Fixed data'!$C$7</f>
        <v>-1.1132307369203453E-3</v>
      </c>
      <c r="N32" s="34">
        <f>$G$28/'Fixed data'!$C$7</f>
        <v>-1.1132307369203453E-3</v>
      </c>
      <c r="O32" s="34">
        <f>$G$28/'Fixed data'!$C$7</f>
        <v>-1.1132307369203453E-3</v>
      </c>
      <c r="P32" s="34">
        <f>$G$28/'Fixed data'!$C$7</f>
        <v>-1.1132307369203453E-3</v>
      </c>
      <c r="Q32" s="34">
        <f>$G$28/'Fixed data'!$C$7</f>
        <v>-1.1132307369203453E-3</v>
      </c>
      <c r="R32" s="34">
        <f>$G$28/'Fixed data'!$C$7</f>
        <v>-1.1132307369203453E-3</v>
      </c>
      <c r="S32" s="34">
        <f>$G$28/'Fixed data'!$C$7</f>
        <v>-1.1132307369203453E-3</v>
      </c>
      <c r="T32" s="34">
        <f>$G$28/'Fixed data'!$C$7</f>
        <v>-1.1132307369203453E-3</v>
      </c>
      <c r="U32" s="34">
        <f>$G$28/'Fixed data'!$C$7</f>
        <v>-1.1132307369203453E-3</v>
      </c>
      <c r="V32" s="34">
        <f>$G$28/'Fixed data'!$C$7</f>
        <v>-1.1132307369203453E-3</v>
      </c>
      <c r="W32" s="34">
        <f>$G$28/'Fixed data'!$C$7</f>
        <v>-1.1132307369203453E-3</v>
      </c>
      <c r="X32" s="34">
        <f>$G$28/'Fixed data'!$C$7</f>
        <v>-1.1132307369203453E-3</v>
      </c>
      <c r="Y32" s="34">
        <f>$G$28/'Fixed data'!$C$7</f>
        <v>-1.1132307369203453E-3</v>
      </c>
      <c r="Z32" s="34">
        <f>$G$28/'Fixed data'!$C$7</f>
        <v>-1.1132307369203453E-3</v>
      </c>
      <c r="AA32" s="34">
        <f>$G$28/'Fixed data'!$C$7</f>
        <v>-1.1132307369203453E-3</v>
      </c>
      <c r="AB32" s="34">
        <f>$G$28/'Fixed data'!$C$7</f>
        <v>-1.1132307369203453E-3</v>
      </c>
      <c r="AC32" s="34">
        <f>$G$28/'Fixed data'!$C$7</f>
        <v>-1.1132307369203453E-3</v>
      </c>
      <c r="AD32" s="34">
        <f>$G$28/'Fixed data'!$C$7</f>
        <v>-1.1132307369203453E-3</v>
      </c>
      <c r="AE32" s="34">
        <f>$G$28/'Fixed data'!$C$7</f>
        <v>-1.1132307369203453E-3</v>
      </c>
      <c r="AF32" s="34">
        <f>$G$28/'Fixed data'!$C$7</f>
        <v>-1.1132307369203453E-3</v>
      </c>
      <c r="AG32" s="34">
        <f>$G$28/'Fixed data'!$C$7</f>
        <v>-1.1132307369203453E-3</v>
      </c>
      <c r="AH32" s="34">
        <f>$G$28/'Fixed data'!$C$7</f>
        <v>-1.1132307369203453E-3</v>
      </c>
      <c r="AI32" s="34">
        <f>$G$28/'Fixed data'!$C$7</f>
        <v>-1.1132307369203453E-3</v>
      </c>
      <c r="AJ32" s="34">
        <f>$G$28/'Fixed data'!$C$7</f>
        <v>-1.1132307369203453E-3</v>
      </c>
      <c r="AK32" s="34">
        <f>$G$28/'Fixed data'!$C$7</f>
        <v>-1.1132307369203453E-3</v>
      </c>
      <c r="AL32" s="34">
        <f>$G$28/'Fixed data'!$C$7</f>
        <v>-1.1132307369203453E-3</v>
      </c>
      <c r="AM32" s="34">
        <f>$G$28/'Fixed data'!$C$7</f>
        <v>-1.1132307369203453E-3</v>
      </c>
      <c r="AN32" s="34">
        <f>$G$28/'Fixed data'!$C$7</f>
        <v>-1.1132307369203453E-3</v>
      </c>
      <c r="AO32" s="34">
        <f>$G$28/'Fixed data'!$C$7</f>
        <v>-1.1132307369203453E-3</v>
      </c>
      <c r="AP32" s="34">
        <f>$G$28/'Fixed data'!$C$7</f>
        <v>-1.1132307369203453E-3</v>
      </c>
      <c r="AQ32" s="34">
        <f>$G$28/'Fixed data'!$C$7</f>
        <v>-1.1132307369203453E-3</v>
      </c>
      <c r="AR32" s="34">
        <f>$G$28/'Fixed data'!$C$7</f>
        <v>-1.1132307369203453E-3</v>
      </c>
      <c r="AS32" s="34">
        <f>$G$28/'Fixed data'!$C$7</f>
        <v>-1.1132307369203453E-3</v>
      </c>
      <c r="AT32" s="34">
        <f>$G$28/'Fixed data'!$C$7</f>
        <v>-1.1132307369203453E-3</v>
      </c>
      <c r="AU32" s="34">
        <f>$G$28/'Fixed data'!$C$7</f>
        <v>-1.1132307369203453E-3</v>
      </c>
      <c r="AV32" s="34">
        <f>$G$28/'Fixed data'!$C$7</f>
        <v>-1.1132307369203453E-3</v>
      </c>
      <c r="AW32" s="34">
        <f>$G$28/'Fixed data'!$C$7</f>
        <v>-1.1132307369203453E-3</v>
      </c>
      <c r="AX32" s="34">
        <f>$G$28/'Fixed data'!$C$7</f>
        <v>-1.1132307369203453E-3</v>
      </c>
      <c r="AY32" s="34">
        <f>$G$28/'Fixed data'!$C$7</f>
        <v>-1.1132307369203453E-3</v>
      </c>
      <c r="AZ32" s="34">
        <f>$G$28/'Fixed data'!$C$7</f>
        <v>-1.1132307369203453E-3</v>
      </c>
      <c r="BA32" s="34"/>
      <c r="BB32" s="34"/>
      <c r="BC32" s="34"/>
      <c r="BD32" s="34"/>
    </row>
    <row r="33" spans="1:57" ht="16.5" hidden="1" customHeight="1" outlineLevel="1" x14ac:dyDescent="0.35">
      <c r="A33" s="140"/>
      <c r="B33" s="9" t="s">
        <v>4</v>
      </c>
      <c r="C33" s="11" t="s">
        <v>56</v>
      </c>
      <c r="D33" s="9" t="s">
        <v>40</v>
      </c>
      <c r="F33" s="34"/>
      <c r="G33" s="34"/>
      <c r="H33" s="34"/>
      <c r="I33" s="34">
        <f>$H$28/'Fixed data'!$C$7</f>
        <v>-1.1132307369203453E-3</v>
      </c>
      <c r="J33" s="34">
        <f>$H$28/'Fixed data'!$C$7</f>
        <v>-1.1132307369203453E-3</v>
      </c>
      <c r="K33" s="34">
        <f>$H$28/'Fixed data'!$C$7</f>
        <v>-1.1132307369203453E-3</v>
      </c>
      <c r="L33" s="34">
        <f>$H$28/'Fixed data'!$C$7</f>
        <v>-1.1132307369203453E-3</v>
      </c>
      <c r="M33" s="34">
        <f>$H$28/'Fixed data'!$C$7</f>
        <v>-1.1132307369203453E-3</v>
      </c>
      <c r="N33" s="34">
        <f>$H$28/'Fixed data'!$C$7</f>
        <v>-1.1132307369203453E-3</v>
      </c>
      <c r="O33" s="34">
        <f>$H$28/'Fixed data'!$C$7</f>
        <v>-1.1132307369203453E-3</v>
      </c>
      <c r="P33" s="34">
        <f>$H$28/'Fixed data'!$C$7</f>
        <v>-1.1132307369203453E-3</v>
      </c>
      <c r="Q33" s="34">
        <f>$H$28/'Fixed data'!$C$7</f>
        <v>-1.1132307369203453E-3</v>
      </c>
      <c r="R33" s="34">
        <f>$H$28/'Fixed data'!$C$7</f>
        <v>-1.1132307369203453E-3</v>
      </c>
      <c r="S33" s="34">
        <f>$H$28/'Fixed data'!$C$7</f>
        <v>-1.1132307369203453E-3</v>
      </c>
      <c r="T33" s="34">
        <f>$H$28/'Fixed data'!$C$7</f>
        <v>-1.1132307369203453E-3</v>
      </c>
      <c r="U33" s="34">
        <f>$H$28/'Fixed data'!$C$7</f>
        <v>-1.1132307369203453E-3</v>
      </c>
      <c r="V33" s="34">
        <f>$H$28/'Fixed data'!$C$7</f>
        <v>-1.1132307369203453E-3</v>
      </c>
      <c r="W33" s="34">
        <f>$H$28/'Fixed data'!$C$7</f>
        <v>-1.1132307369203453E-3</v>
      </c>
      <c r="X33" s="34">
        <f>$H$28/'Fixed data'!$C$7</f>
        <v>-1.1132307369203453E-3</v>
      </c>
      <c r="Y33" s="34">
        <f>$H$28/'Fixed data'!$C$7</f>
        <v>-1.1132307369203453E-3</v>
      </c>
      <c r="Z33" s="34">
        <f>$H$28/'Fixed data'!$C$7</f>
        <v>-1.1132307369203453E-3</v>
      </c>
      <c r="AA33" s="34">
        <f>$H$28/'Fixed data'!$C$7</f>
        <v>-1.1132307369203453E-3</v>
      </c>
      <c r="AB33" s="34">
        <f>$H$28/'Fixed data'!$C$7</f>
        <v>-1.1132307369203453E-3</v>
      </c>
      <c r="AC33" s="34">
        <f>$H$28/'Fixed data'!$C$7</f>
        <v>-1.1132307369203453E-3</v>
      </c>
      <c r="AD33" s="34">
        <f>$H$28/'Fixed data'!$C$7</f>
        <v>-1.1132307369203453E-3</v>
      </c>
      <c r="AE33" s="34">
        <f>$H$28/'Fixed data'!$C$7</f>
        <v>-1.1132307369203453E-3</v>
      </c>
      <c r="AF33" s="34">
        <f>$H$28/'Fixed data'!$C$7</f>
        <v>-1.1132307369203453E-3</v>
      </c>
      <c r="AG33" s="34">
        <f>$H$28/'Fixed data'!$C$7</f>
        <v>-1.1132307369203453E-3</v>
      </c>
      <c r="AH33" s="34">
        <f>$H$28/'Fixed data'!$C$7</f>
        <v>-1.1132307369203453E-3</v>
      </c>
      <c r="AI33" s="34">
        <f>$H$28/'Fixed data'!$C$7</f>
        <v>-1.1132307369203453E-3</v>
      </c>
      <c r="AJ33" s="34">
        <f>$H$28/'Fixed data'!$C$7</f>
        <v>-1.1132307369203453E-3</v>
      </c>
      <c r="AK33" s="34">
        <f>$H$28/'Fixed data'!$C$7</f>
        <v>-1.1132307369203453E-3</v>
      </c>
      <c r="AL33" s="34">
        <f>$H$28/'Fixed data'!$C$7</f>
        <v>-1.1132307369203453E-3</v>
      </c>
      <c r="AM33" s="34">
        <f>$H$28/'Fixed data'!$C$7</f>
        <v>-1.1132307369203453E-3</v>
      </c>
      <c r="AN33" s="34">
        <f>$H$28/'Fixed data'!$C$7</f>
        <v>-1.1132307369203453E-3</v>
      </c>
      <c r="AO33" s="34">
        <f>$H$28/'Fixed data'!$C$7</f>
        <v>-1.1132307369203453E-3</v>
      </c>
      <c r="AP33" s="34">
        <f>$H$28/'Fixed data'!$C$7</f>
        <v>-1.1132307369203453E-3</v>
      </c>
      <c r="AQ33" s="34">
        <f>$H$28/'Fixed data'!$C$7</f>
        <v>-1.1132307369203453E-3</v>
      </c>
      <c r="AR33" s="34">
        <f>$H$28/'Fixed data'!$C$7</f>
        <v>-1.1132307369203453E-3</v>
      </c>
      <c r="AS33" s="34">
        <f>$H$28/'Fixed data'!$C$7</f>
        <v>-1.1132307369203453E-3</v>
      </c>
      <c r="AT33" s="34">
        <f>$H$28/'Fixed data'!$C$7</f>
        <v>-1.1132307369203453E-3</v>
      </c>
      <c r="AU33" s="34">
        <f>$H$28/'Fixed data'!$C$7</f>
        <v>-1.1132307369203453E-3</v>
      </c>
      <c r="AV33" s="34">
        <f>$H$28/'Fixed data'!$C$7</f>
        <v>-1.1132307369203453E-3</v>
      </c>
      <c r="AW33" s="34">
        <f>$H$28/'Fixed data'!$C$7</f>
        <v>-1.1132307369203453E-3</v>
      </c>
      <c r="AX33" s="34">
        <f>$H$28/'Fixed data'!$C$7</f>
        <v>-1.1132307369203453E-3</v>
      </c>
      <c r="AY33" s="34">
        <f>$H$28/'Fixed data'!$C$7</f>
        <v>-1.1132307369203453E-3</v>
      </c>
      <c r="AZ33" s="34">
        <f>$H$28/'Fixed data'!$C$7</f>
        <v>-1.1132307369203453E-3</v>
      </c>
      <c r="BA33" s="34">
        <f>$H$28/'Fixed data'!$C$7</f>
        <v>-1.1132307369203453E-3</v>
      </c>
      <c r="BB33" s="34"/>
      <c r="BC33" s="34"/>
      <c r="BD33" s="34"/>
    </row>
    <row r="34" spans="1:57" ht="16.5" hidden="1" customHeight="1" outlineLevel="1" x14ac:dyDescent="0.35">
      <c r="A34" s="140"/>
      <c r="B34" s="9" t="s">
        <v>5</v>
      </c>
      <c r="C34" s="11" t="s">
        <v>57</v>
      </c>
      <c r="D34" s="9" t="s">
        <v>40</v>
      </c>
      <c r="F34" s="34"/>
      <c r="G34" s="34"/>
      <c r="H34" s="34"/>
      <c r="I34" s="34"/>
      <c r="J34" s="34">
        <f>$I$28/'Fixed data'!$C$7</f>
        <v>-1.1132307369203453E-3</v>
      </c>
      <c r="K34" s="34">
        <f>$I$28/'Fixed data'!$C$7</f>
        <v>-1.1132307369203453E-3</v>
      </c>
      <c r="L34" s="34">
        <f>$I$28/'Fixed data'!$C$7</f>
        <v>-1.1132307369203453E-3</v>
      </c>
      <c r="M34" s="34">
        <f>$I$28/'Fixed data'!$C$7</f>
        <v>-1.1132307369203453E-3</v>
      </c>
      <c r="N34" s="34">
        <f>$I$28/'Fixed data'!$C$7</f>
        <v>-1.1132307369203453E-3</v>
      </c>
      <c r="O34" s="34">
        <f>$I$28/'Fixed data'!$C$7</f>
        <v>-1.1132307369203453E-3</v>
      </c>
      <c r="P34" s="34">
        <f>$I$28/'Fixed data'!$C$7</f>
        <v>-1.1132307369203453E-3</v>
      </c>
      <c r="Q34" s="34">
        <f>$I$28/'Fixed data'!$C$7</f>
        <v>-1.1132307369203453E-3</v>
      </c>
      <c r="R34" s="34">
        <f>$I$28/'Fixed data'!$C$7</f>
        <v>-1.1132307369203453E-3</v>
      </c>
      <c r="S34" s="34">
        <f>$I$28/'Fixed data'!$C$7</f>
        <v>-1.1132307369203453E-3</v>
      </c>
      <c r="T34" s="34">
        <f>$I$28/'Fixed data'!$C$7</f>
        <v>-1.1132307369203453E-3</v>
      </c>
      <c r="U34" s="34">
        <f>$I$28/'Fixed data'!$C$7</f>
        <v>-1.1132307369203453E-3</v>
      </c>
      <c r="V34" s="34">
        <f>$I$28/'Fixed data'!$C$7</f>
        <v>-1.1132307369203453E-3</v>
      </c>
      <c r="W34" s="34">
        <f>$I$28/'Fixed data'!$C$7</f>
        <v>-1.1132307369203453E-3</v>
      </c>
      <c r="X34" s="34">
        <f>$I$28/'Fixed data'!$C$7</f>
        <v>-1.1132307369203453E-3</v>
      </c>
      <c r="Y34" s="34">
        <f>$I$28/'Fixed data'!$C$7</f>
        <v>-1.1132307369203453E-3</v>
      </c>
      <c r="Z34" s="34">
        <f>$I$28/'Fixed data'!$C$7</f>
        <v>-1.1132307369203453E-3</v>
      </c>
      <c r="AA34" s="34">
        <f>$I$28/'Fixed data'!$C$7</f>
        <v>-1.1132307369203453E-3</v>
      </c>
      <c r="AB34" s="34">
        <f>$I$28/'Fixed data'!$C$7</f>
        <v>-1.1132307369203453E-3</v>
      </c>
      <c r="AC34" s="34">
        <f>$I$28/'Fixed data'!$C$7</f>
        <v>-1.1132307369203453E-3</v>
      </c>
      <c r="AD34" s="34">
        <f>$I$28/'Fixed data'!$C$7</f>
        <v>-1.1132307369203453E-3</v>
      </c>
      <c r="AE34" s="34">
        <f>$I$28/'Fixed data'!$C$7</f>
        <v>-1.1132307369203453E-3</v>
      </c>
      <c r="AF34" s="34">
        <f>$I$28/'Fixed data'!$C$7</f>
        <v>-1.1132307369203453E-3</v>
      </c>
      <c r="AG34" s="34">
        <f>$I$28/'Fixed data'!$C$7</f>
        <v>-1.1132307369203453E-3</v>
      </c>
      <c r="AH34" s="34">
        <f>$I$28/'Fixed data'!$C$7</f>
        <v>-1.1132307369203453E-3</v>
      </c>
      <c r="AI34" s="34">
        <f>$I$28/'Fixed data'!$C$7</f>
        <v>-1.1132307369203453E-3</v>
      </c>
      <c r="AJ34" s="34">
        <f>$I$28/'Fixed data'!$C$7</f>
        <v>-1.1132307369203453E-3</v>
      </c>
      <c r="AK34" s="34">
        <f>$I$28/'Fixed data'!$C$7</f>
        <v>-1.1132307369203453E-3</v>
      </c>
      <c r="AL34" s="34">
        <f>$I$28/'Fixed data'!$C$7</f>
        <v>-1.1132307369203453E-3</v>
      </c>
      <c r="AM34" s="34">
        <f>$I$28/'Fixed data'!$C$7</f>
        <v>-1.1132307369203453E-3</v>
      </c>
      <c r="AN34" s="34">
        <f>$I$28/'Fixed data'!$C$7</f>
        <v>-1.1132307369203453E-3</v>
      </c>
      <c r="AO34" s="34">
        <f>$I$28/'Fixed data'!$C$7</f>
        <v>-1.1132307369203453E-3</v>
      </c>
      <c r="AP34" s="34">
        <f>$I$28/'Fixed data'!$C$7</f>
        <v>-1.1132307369203453E-3</v>
      </c>
      <c r="AQ34" s="34">
        <f>$I$28/'Fixed data'!$C$7</f>
        <v>-1.1132307369203453E-3</v>
      </c>
      <c r="AR34" s="34">
        <f>$I$28/'Fixed data'!$C$7</f>
        <v>-1.1132307369203453E-3</v>
      </c>
      <c r="AS34" s="34">
        <f>$I$28/'Fixed data'!$C$7</f>
        <v>-1.1132307369203453E-3</v>
      </c>
      <c r="AT34" s="34">
        <f>$I$28/'Fixed data'!$C$7</f>
        <v>-1.1132307369203453E-3</v>
      </c>
      <c r="AU34" s="34">
        <f>$I$28/'Fixed data'!$C$7</f>
        <v>-1.1132307369203453E-3</v>
      </c>
      <c r="AV34" s="34">
        <f>$I$28/'Fixed data'!$C$7</f>
        <v>-1.1132307369203453E-3</v>
      </c>
      <c r="AW34" s="34">
        <f>$I$28/'Fixed data'!$C$7</f>
        <v>-1.1132307369203453E-3</v>
      </c>
      <c r="AX34" s="34">
        <f>$I$28/'Fixed data'!$C$7</f>
        <v>-1.1132307369203453E-3</v>
      </c>
      <c r="AY34" s="34">
        <f>$I$28/'Fixed data'!$C$7</f>
        <v>-1.1132307369203453E-3</v>
      </c>
      <c r="AZ34" s="34">
        <f>$I$28/'Fixed data'!$C$7</f>
        <v>-1.1132307369203453E-3</v>
      </c>
      <c r="BA34" s="34">
        <f>$I$28/'Fixed data'!$C$7</f>
        <v>-1.1132307369203453E-3</v>
      </c>
      <c r="BB34" s="34">
        <f>$I$28/'Fixed data'!$C$7</f>
        <v>-1.1132307369203453E-3</v>
      </c>
      <c r="BC34" s="34"/>
      <c r="BD34" s="34"/>
    </row>
    <row r="35" spans="1:57" ht="16.5" hidden="1" customHeight="1" outlineLevel="1" x14ac:dyDescent="0.35">
      <c r="A35" s="140"/>
      <c r="B35" s="9" t="s">
        <v>6</v>
      </c>
      <c r="C35" s="11" t="s">
        <v>58</v>
      </c>
      <c r="D35" s="9" t="s">
        <v>40</v>
      </c>
      <c r="F35" s="34"/>
      <c r="G35" s="34"/>
      <c r="H35" s="34"/>
      <c r="I35" s="34"/>
      <c r="J35" s="34"/>
      <c r="K35" s="34">
        <f>$J$28/'Fixed data'!$C$7</f>
        <v>-1.1132307369203453E-3</v>
      </c>
      <c r="L35" s="34">
        <f>$J$28/'Fixed data'!$C$7</f>
        <v>-1.1132307369203453E-3</v>
      </c>
      <c r="M35" s="34">
        <f>$J$28/'Fixed data'!$C$7</f>
        <v>-1.1132307369203453E-3</v>
      </c>
      <c r="N35" s="34">
        <f>$J$28/'Fixed data'!$C$7</f>
        <v>-1.1132307369203453E-3</v>
      </c>
      <c r="O35" s="34">
        <f>$J$28/'Fixed data'!$C$7</f>
        <v>-1.1132307369203453E-3</v>
      </c>
      <c r="P35" s="34">
        <f>$J$28/'Fixed data'!$C$7</f>
        <v>-1.1132307369203453E-3</v>
      </c>
      <c r="Q35" s="34">
        <f>$J$28/'Fixed data'!$C$7</f>
        <v>-1.1132307369203453E-3</v>
      </c>
      <c r="R35" s="34">
        <f>$J$28/'Fixed data'!$C$7</f>
        <v>-1.1132307369203453E-3</v>
      </c>
      <c r="S35" s="34">
        <f>$J$28/'Fixed data'!$C$7</f>
        <v>-1.1132307369203453E-3</v>
      </c>
      <c r="T35" s="34">
        <f>$J$28/'Fixed data'!$C$7</f>
        <v>-1.1132307369203453E-3</v>
      </c>
      <c r="U35" s="34">
        <f>$J$28/'Fixed data'!$C$7</f>
        <v>-1.1132307369203453E-3</v>
      </c>
      <c r="V35" s="34">
        <f>$J$28/'Fixed data'!$C$7</f>
        <v>-1.1132307369203453E-3</v>
      </c>
      <c r="W35" s="34">
        <f>$J$28/'Fixed data'!$C$7</f>
        <v>-1.1132307369203453E-3</v>
      </c>
      <c r="X35" s="34">
        <f>$J$28/'Fixed data'!$C$7</f>
        <v>-1.1132307369203453E-3</v>
      </c>
      <c r="Y35" s="34">
        <f>$J$28/'Fixed data'!$C$7</f>
        <v>-1.1132307369203453E-3</v>
      </c>
      <c r="Z35" s="34">
        <f>$J$28/'Fixed data'!$C$7</f>
        <v>-1.1132307369203453E-3</v>
      </c>
      <c r="AA35" s="34">
        <f>$J$28/'Fixed data'!$C$7</f>
        <v>-1.1132307369203453E-3</v>
      </c>
      <c r="AB35" s="34">
        <f>$J$28/'Fixed data'!$C$7</f>
        <v>-1.1132307369203453E-3</v>
      </c>
      <c r="AC35" s="34">
        <f>$J$28/'Fixed data'!$C$7</f>
        <v>-1.1132307369203453E-3</v>
      </c>
      <c r="AD35" s="34">
        <f>$J$28/'Fixed data'!$C$7</f>
        <v>-1.1132307369203453E-3</v>
      </c>
      <c r="AE35" s="34">
        <f>$J$28/'Fixed data'!$C$7</f>
        <v>-1.1132307369203453E-3</v>
      </c>
      <c r="AF35" s="34">
        <f>$J$28/'Fixed data'!$C$7</f>
        <v>-1.1132307369203453E-3</v>
      </c>
      <c r="AG35" s="34">
        <f>$J$28/'Fixed data'!$C$7</f>
        <v>-1.1132307369203453E-3</v>
      </c>
      <c r="AH35" s="34">
        <f>$J$28/'Fixed data'!$C$7</f>
        <v>-1.1132307369203453E-3</v>
      </c>
      <c r="AI35" s="34">
        <f>$J$28/'Fixed data'!$C$7</f>
        <v>-1.1132307369203453E-3</v>
      </c>
      <c r="AJ35" s="34">
        <f>$J$28/'Fixed data'!$C$7</f>
        <v>-1.1132307369203453E-3</v>
      </c>
      <c r="AK35" s="34">
        <f>$J$28/'Fixed data'!$C$7</f>
        <v>-1.1132307369203453E-3</v>
      </c>
      <c r="AL35" s="34">
        <f>$J$28/'Fixed data'!$C$7</f>
        <v>-1.1132307369203453E-3</v>
      </c>
      <c r="AM35" s="34">
        <f>$J$28/'Fixed data'!$C$7</f>
        <v>-1.1132307369203453E-3</v>
      </c>
      <c r="AN35" s="34">
        <f>$J$28/'Fixed data'!$C$7</f>
        <v>-1.1132307369203453E-3</v>
      </c>
      <c r="AO35" s="34">
        <f>$J$28/'Fixed data'!$C$7</f>
        <v>-1.1132307369203453E-3</v>
      </c>
      <c r="AP35" s="34">
        <f>$J$28/'Fixed data'!$C$7</f>
        <v>-1.1132307369203453E-3</v>
      </c>
      <c r="AQ35" s="34">
        <f>$J$28/'Fixed data'!$C$7</f>
        <v>-1.1132307369203453E-3</v>
      </c>
      <c r="AR35" s="34">
        <f>$J$28/'Fixed data'!$C$7</f>
        <v>-1.1132307369203453E-3</v>
      </c>
      <c r="AS35" s="34">
        <f>$J$28/'Fixed data'!$C$7</f>
        <v>-1.1132307369203453E-3</v>
      </c>
      <c r="AT35" s="34">
        <f>$J$28/'Fixed data'!$C$7</f>
        <v>-1.1132307369203453E-3</v>
      </c>
      <c r="AU35" s="34">
        <f>$J$28/'Fixed data'!$C$7</f>
        <v>-1.1132307369203453E-3</v>
      </c>
      <c r="AV35" s="34">
        <f>$J$28/'Fixed data'!$C$7</f>
        <v>-1.1132307369203453E-3</v>
      </c>
      <c r="AW35" s="34">
        <f>$J$28/'Fixed data'!$C$7</f>
        <v>-1.1132307369203453E-3</v>
      </c>
      <c r="AX35" s="34">
        <f>$J$28/'Fixed data'!$C$7</f>
        <v>-1.1132307369203453E-3</v>
      </c>
      <c r="AY35" s="34">
        <f>$J$28/'Fixed data'!$C$7</f>
        <v>-1.1132307369203453E-3</v>
      </c>
      <c r="AZ35" s="34">
        <f>$J$28/'Fixed data'!$C$7</f>
        <v>-1.1132307369203453E-3</v>
      </c>
      <c r="BA35" s="34">
        <f>$J$28/'Fixed data'!$C$7</f>
        <v>-1.1132307369203453E-3</v>
      </c>
      <c r="BB35" s="34">
        <f>$J$28/'Fixed data'!$C$7</f>
        <v>-1.1132307369203453E-3</v>
      </c>
      <c r="BC35" s="34">
        <f>$J$28/'Fixed data'!$C$7</f>
        <v>-1.1132307369203453E-3</v>
      </c>
      <c r="BD35" s="34"/>
    </row>
    <row r="36" spans="1:57" ht="16.5" hidden="1" customHeight="1" outlineLevel="1" x14ac:dyDescent="0.35">
      <c r="A36" s="140"/>
      <c r="B36" s="9" t="s">
        <v>32</v>
      </c>
      <c r="C36" s="11" t="s">
        <v>59</v>
      </c>
      <c r="D36" s="9" t="s">
        <v>40</v>
      </c>
      <c r="F36" s="34"/>
      <c r="G36" s="34"/>
      <c r="H36" s="34"/>
      <c r="I36" s="34"/>
      <c r="J36" s="34"/>
      <c r="K36" s="34"/>
      <c r="L36" s="34">
        <f>$K$28/'Fixed data'!$C$7</f>
        <v>-1.1132307369203453E-3</v>
      </c>
      <c r="M36" s="34">
        <f>$K$28/'Fixed data'!$C$7</f>
        <v>-1.1132307369203453E-3</v>
      </c>
      <c r="N36" s="34">
        <f>$K$28/'Fixed data'!$C$7</f>
        <v>-1.1132307369203453E-3</v>
      </c>
      <c r="O36" s="34">
        <f>$K$28/'Fixed data'!$C$7</f>
        <v>-1.1132307369203453E-3</v>
      </c>
      <c r="P36" s="34">
        <f>$K$28/'Fixed data'!$C$7</f>
        <v>-1.1132307369203453E-3</v>
      </c>
      <c r="Q36" s="34">
        <f>$K$28/'Fixed data'!$C$7</f>
        <v>-1.1132307369203453E-3</v>
      </c>
      <c r="R36" s="34">
        <f>$K$28/'Fixed data'!$C$7</f>
        <v>-1.1132307369203453E-3</v>
      </c>
      <c r="S36" s="34">
        <f>$K$28/'Fixed data'!$C$7</f>
        <v>-1.1132307369203453E-3</v>
      </c>
      <c r="T36" s="34">
        <f>$K$28/'Fixed data'!$C$7</f>
        <v>-1.1132307369203453E-3</v>
      </c>
      <c r="U36" s="34">
        <f>$K$28/'Fixed data'!$C$7</f>
        <v>-1.1132307369203453E-3</v>
      </c>
      <c r="V36" s="34">
        <f>$K$28/'Fixed data'!$C$7</f>
        <v>-1.1132307369203453E-3</v>
      </c>
      <c r="W36" s="34">
        <f>$K$28/'Fixed data'!$C$7</f>
        <v>-1.1132307369203453E-3</v>
      </c>
      <c r="X36" s="34">
        <f>$K$28/'Fixed data'!$C$7</f>
        <v>-1.1132307369203453E-3</v>
      </c>
      <c r="Y36" s="34">
        <f>$K$28/'Fixed data'!$C$7</f>
        <v>-1.1132307369203453E-3</v>
      </c>
      <c r="Z36" s="34">
        <f>$K$28/'Fixed data'!$C$7</f>
        <v>-1.1132307369203453E-3</v>
      </c>
      <c r="AA36" s="34">
        <f>$K$28/'Fixed data'!$C$7</f>
        <v>-1.1132307369203453E-3</v>
      </c>
      <c r="AB36" s="34">
        <f>$K$28/'Fixed data'!$C$7</f>
        <v>-1.1132307369203453E-3</v>
      </c>
      <c r="AC36" s="34">
        <f>$K$28/'Fixed data'!$C$7</f>
        <v>-1.1132307369203453E-3</v>
      </c>
      <c r="AD36" s="34">
        <f>$K$28/'Fixed data'!$C$7</f>
        <v>-1.1132307369203453E-3</v>
      </c>
      <c r="AE36" s="34">
        <f>$K$28/'Fixed data'!$C$7</f>
        <v>-1.1132307369203453E-3</v>
      </c>
      <c r="AF36" s="34">
        <f>$K$28/'Fixed data'!$C$7</f>
        <v>-1.1132307369203453E-3</v>
      </c>
      <c r="AG36" s="34">
        <f>$K$28/'Fixed data'!$C$7</f>
        <v>-1.1132307369203453E-3</v>
      </c>
      <c r="AH36" s="34">
        <f>$K$28/'Fixed data'!$C$7</f>
        <v>-1.1132307369203453E-3</v>
      </c>
      <c r="AI36" s="34">
        <f>$K$28/'Fixed data'!$C$7</f>
        <v>-1.1132307369203453E-3</v>
      </c>
      <c r="AJ36" s="34">
        <f>$K$28/'Fixed data'!$C$7</f>
        <v>-1.1132307369203453E-3</v>
      </c>
      <c r="AK36" s="34">
        <f>$K$28/'Fixed data'!$C$7</f>
        <v>-1.1132307369203453E-3</v>
      </c>
      <c r="AL36" s="34">
        <f>$K$28/'Fixed data'!$C$7</f>
        <v>-1.1132307369203453E-3</v>
      </c>
      <c r="AM36" s="34">
        <f>$K$28/'Fixed data'!$C$7</f>
        <v>-1.1132307369203453E-3</v>
      </c>
      <c r="AN36" s="34">
        <f>$K$28/'Fixed data'!$C$7</f>
        <v>-1.1132307369203453E-3</v>
      </c>
      <c r="AO36" s="34">
        <f>$K$28/'Fixed data'!$C$7</f>
        <v>-1.1132307369203453E-3</v>
      </c>
      <c r="AP36" s="34">
        <f>$K$28/'Fixed data'!$C$7</f>
        <v>-1.1132307369203453E-3</v>
      </c>
      <c r="AQ36" s="34">
        <f>$K$28/'Fixed data'!$C$7</f>
        <v>-1.1132307369203453E-3</v>
      </c>
      <c r="AR36" s="34">
        <f>$K$28/'Fixed data'!$C$7</f>
        <v>-1.1132307369203453E-3</v>
      </c>
      <c r="AS36" s="34">
        <f>$K$28/'Fixed data'!$C$7</f>
        <v>-1.1132307369203453E-3</v>
      </c>
      <c r="AT36" s="34">
        <f>$K$28/'Fixed data'!$C$7</f>
        <v>-1.1132307369203453E-3</v>
      </c>
      <c r="AU36" s="34">
        <f>$K$28/'Fixed data'!$C$7</f>
        <v>-1.1132307369203453E-3</v>
      </c>
      <c r="AV36" s="34">
        <f>$K$28/'Fixed data'!$C$7</f>
        <v>-1.1132307369203453E-3</v>
      </c>
      <c r="AW36" s="34">
        <f>$K$28/'Fixed data'!$C$7</f>
        <v>-1.1132307369203453E-3</v>
      </c>
      <c r="AX36" s="34">
        <f>$K$28/'Fixed data'!$C$7</f>
        <v>-1.1132307369203453E-3</v>
      </c>
      <c r="AY36" s="34">
        <f>$K$28/'Fixed data'!$C$7</f>
        <v>-1.1132307369203453E-3</v>
      </c>
      <c r="AZ36" s="34">
        <f>$K$28/'Fixed data'!$C$7</f>
        <v>-1.1132307369203453E-3</v>
      </c>
      <c r="BA36" s="34">
        <f>$K$28/'Fixed data'!$C$7</f>
        <v>-1.1132307369203453E-3</v>
      </c>
      <c r="BB36" s="34">
        <f>$K$28/'Fixed data'!$C$7</f>
        <v>-1.1132307369203453E-3</v>
      </c>
      <c r="BC36" s="34">
        <f>$K$28/'Fixed data'!$C$7</f>
        <v>-1.1132307369203453E-3</v>
      </c>
      <c r="BD36" s="34">
        <f>$K$28/'Fixed data'!$C$7</f>
        <v>-1.1132307369203453E-3</v>
      </c>
    </row>
    <row r="37" spans="1:57" ht="16.5" hidden="1" customHeight="1" outlineLevel="1" x14ac:dyDescent="0.35">
      <c r="A37" s="140"/>
      <c r="B37" s="9" t="s">
        <v>33</v>
      </c>
      <c r="C37" s="11" t="s">
        <v>60</v>
      </c>
      <c r="D37" s="9" t="s">
        <v>40</v>
      </c>
      <c r="F37" s="34"/>
      <c r="G37" s="34"/>
      <c r="H37" s="34"/>
      <c r="I37" s="34"/>
      <c r="J37" s="34"/>
      <c r="K37" s="34"/>
      <c r="L37" s="34"/>
      <c r="M37" s="34">
        <f>$L$28/'Fixed data'!$C$7</f>
        <v>-1.1132307369203453E-3</v>
      </c>
      <c r="N37" s="34">
        <f>$L$28/'Fixed data'!$C$7</f>
        <v>-1.1132307369203453E-3</v>
      </c>
      <c r="O37" s="34">
        <f>$L$28/'Fixed data'!$C$7</f>
        <v>-1.1132307369203453E-3</v>
      </c>
      <c r="P37" s="34">
        <f>$L$28/'Fixed data'!$C$7</f>
        <v>-1.1132307369203453E-3</v>
      </c>
      <c r="Q37" s="34">
        <f>$L$28/'Fixed data'!$C$7</f>
        <v>-1.1132307369203453E-3</v>
      </c>
      <c r="R37" s="34">
        <f>$L$28/'Fixed data'!$C$7</f>
        <v>-1.1132307369203453E-3</v>
      </c>
      <c r="S37" s="34">
        <f>$L$28/'Fixed data'!$C$7</f>
        <v>-1.1132307369203453E-3</v>
      </c>
      <c r="T37" s="34">
        <f>$L$28/'Fixed data'!$C$7</f>
        <v>-1.1132307369203453E-3</v>
      </c>
      <c r="U37" s="34">
        <f>$L$28/'Fixed data'!$C$7</f>
        <v>-1.1132307369203453E-3</v>
      </c>
      <c r="V37" s="34">
        <f>$L$28/'Fixed data'!$C$7</f>
        <v>-1.1132307369203453E-3</v>
      </c>
      <c r="W37" s="34">
        <f>$L$28/'Fixed data'!$C$7</f>
        <v>-1.1132307369203453E-3</v>
      </c>
      <c r="X37" s="34">
        <f>$L$28/'Fixed data'!$C$7</f>
        <v>-1.1132307369203453E-3</v>
      </c>
      <c r="Y37" s="34">
        <f>$L$28/'Fixed data'!$C$7</f>
        <v>-1.1132307369203453E-3</v>
      </c>
      <c r="Z37" s="34">
        <f>$L$28/'Fixed data'!$C$7</f>
        <v>-1.1132307369203453E-3</v>
      </c>
      <c r="AA37" s="34">
        <f>$L$28/'Fixed data'!$C$7</f>
        <v>-1.1132307369203453E-3</v>
      </c>
      <c r="AB37" s="34">
        <f>$L$28/'Fixed data'!$C$7</f>
        <v>-1.1132307369203453E-3</v>
      </c>
      <c r="AC37" s="34">
        <f>$L$28/'Fixed data'!$C$7</f>
        <v>-1.1132307369203453E-3</v>
      </c>
      <c r="AD37" s="34">
        <f>$L$28/'Fixed data'!$C$7</f>
        <v>-1.1132307369203453E-3</v>
      </c>
      <c r="AE37" s="34">
        <f>$L$28/'Fixed data'!$C$7</f>
        <v>-1.1132307369203453E-3</v>
      </c>
      <c r="AF37" s="34">
        <f>$L$28/'Fixed data'!$C$7</f>
        <v>-1.1132307369203453E-3</v>
      </c>
      <c r="AG37" s="34">
        <f>$L$28/'Fixed data'!$C$7</f>
        <v>-1.1132307369203453E-3</v>
      </c>
      <c r="AH37" s="34">
        <f>$L$28/'Fixed data'!$C$7</f>
        <v>-1.1132307369203453E-3</v>
      </c>
      <c r="AI37" s="34">
        <f>$L$28/'Fixed data'!$C$7</f>
        <v>-1.1132307369203453E-3</v>
      </c>
      <c r="AJ37" s="34">
        <f>$L$28/'Fixed data'!$C$7</f>
        <v>-1.1132307369203453E-3</v>
      </c>
      <c r="AK37" s="34">
        <f>$L$28/'Fixed data'!$C$7</f>
        <v>-1.1132307369203453E-3</v>
      </c>
      <c r="AL37" s="34">
        <f>$L$28/'Fixed data'!$C$7</f>
        <v>-1.1132307369203453E-3</v>
      </c>
      <c r="AM37" s="34">
        <f>$L$28/'Fixed data'!$C$7</f>
        <v>-1.1132307369203453E-3</v>
      </c>
      <c r="AN37" s="34">
        <f>$L$28/'Fixed data'!$C$7</f>
        <v>-1.1132307369203453E-3</v>
      </c>
      <c r="AO37" s="34">
        <f>$L$28/'Fixed data'!$C$7</f>
        <v>-1.1132307369203453E-3</v>
      </c>
      <c r="AP37" s="34">
        <f>$L$28/'Fixed data'!$C$7</f>
        <v>-1.1132307369203453E-3</v>
      </c>
      <c r="AQ37" s="34">
        <f>$L$28/'Fixed data'!$C$7</f>
        <v>-1.1132307369203453E-3</v>
      </c>
      <c r="AR37" s="34">
        <f>$L$28/'Fixed data'!$C$7</f>
        <v>-1.1132307369203453E-3</v>
      </c>
      <c r="AS37" s="34">
        <f>$L$28/'Fixed data'!$C$7</f>
        <v>-1.1132307369203453E-3</v>
      </c>
      <c r="AT37" s="34">
        <f>$L$28/'Fixed data'!$C$7</f>
        <v>-1.1132307369203453E-3</v>
      </c>
      <c r="AU37" s="34">
        <f>$L$28/'Fixed data'!$C$7</f>
        <v>-1.1132307369203453E-3</v>
      </c>
      <c r="AV37" s="34">
        <f>$L$28/'Fixed data'!$C$7</f>
        <v>-1.1132307369203453E-3</v>
      </c>
      <c r="AW37" s="34">
        <f>$L$28/'Fixed data'!$C$7</f>
        <v>-1.1132307369203453E-3</v>
      </c>
      <c r="AX37" s="34">
        <f>$L$28/'Fixed data'!$C$7</f>
        <v>-1.1132307369203453E-3</v>
      </c>
      <c r="AY37" s="34">
        <f>$L$28/'Fixed data'!$C$7</f>
        <v>-1.1132307369203453E-3</v>
      </c>
      <c r="AZ37" s="34">
        <f>$L$28/'Fixed data'!$C$7</f>
        <v>-1.1132307369203453E-3</v>
      </c>
      <c r="BA37" s="34">
        <f>$L$28/'Fixed data'!$C$7</f>
        <v>-1.1132307369203453E-3</v>
      </c>
      <c r="BB37" s="34">
        <f>$L$28/'Fixed data'!$C$7</f>
        <v>-1.1132307369203453E-3</v>
      </c>
      <c r="BC37" s="34">
        <f>$L$28/'Fixed data'!$C$7</f>
        <v>-1.1132307369203453E-3</v>
      </c>
      <c r="BD37" s="34">
        <f>$L$28/'Fixed data'!$C$7</f>
        <v>-1.1132307369203453E-3</v>
      </c>
    </row>
    <row r="38" spans="1:57" ht="16.5" hidden="1" customHeight="1" outlineLevel="1" x14ac:dyDescent="0.35">
      <c r="A38" s="140"/>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40"/>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40"/>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40"/>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40"/>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40"/>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40"/>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40"/>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40"/>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40"/>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40"/>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40"/>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40"/>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40"/>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40"/>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40"/>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40"/>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40"/>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40"/>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40"/>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40"/>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40"/>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40"/>
      <c r="B60" s="9" t="s">
        <v>7</v>
      </c>
      <c r="C60" s="9" t="s">
        <v>61</v>
      </c>
      <c r="D60" s="9" t="s">
        <v>40</v>
      </c>
      <c r="E60" s="34">
        <f>SUM(E30:E59)</f>
        <v>0</v>
      </c>
      <c r="F60" s="34">
        <f t="shared" ref="F60:BD60" si="8">SUM(F30:F59)</f>
        <v>2.7508991485301879E-2</v>
      </c>
      <c r="G60" s="34">
        <f t="shared" si="8"/>
        <v>2.6395760748381535E-2</v>
      </c>
      <c r="H60" s="34">
        <f t="shared" si="8"/>
        <v>2.5282530011461191E-2</v>
      </c>
      <c r="I60" s="34">
        <f t="shared" si="8"/>
        <v>2.4169299274540847E-2</v>
      </c>
      <c r="J60" s="34">
        <f t="shared" si="8"/>
        <v>2.3056068537620503E-2</v>
      </c>
      <c r="K60" s="34">
        <f t="shared" si="8"/>
        <v>2.1942837800700159E-2</v>
      </c>
      <c r="L60" s="34">
        <f t="shared" si="8"/>
        <v>2.0829607063779815E-2</v>
      </c>
      <c r="M60" s="34">
        <f t="shared" si="8"/>
        <v>1.9716376326859471E-2</v>
      </c>
      <c r="N60" s="34">
        <f t="shared" si="8"/>
        <v>1.9716376326859471E-2</v>
      </c>
      <c r="O60" s="34">
        <f t="shared" si="8"/>
        <v>1.9716376326859471E-2</v>
      </c>
      <c r="P60" s="34">
        <f t="shared" si="8"/>
        <v>1.9716376326859471E-2</v>
      </c>
      <c r="Q60" s="34">
        <f t="shared" si="8"/>
        <v>1.9716376326859471E-2</v>
      </c>
      <c r="R60" s="34">
        <f t="shared" si="8"/>
        <v>1.9716376326859471E-2</v>
      </c>
      <c r="S60" s="34">
        <f t="shared" si="8"/>
        <v>1.9716376326859471E-2</v>
      </c>
      <c r="T60" s="34">
        <f t="shared" si="8"/>
        <v>1.9716376326859471E-2</v>
      </c>
      <c r="U60" s="34">
        <f t="shared" si="8"/>
        <v>1.9716376326859471E-2</v>
      </c>
      <c r="V60" s="34">
        <f t="shared" si="8"/>
        <v>1.9716376326859471E-2</v>
      </c>
      <c r="W60" s="34">
        <f t="shared" si="8"/>
        <v>1.9716376326859471E-2</v>
      </c>
      <c r="X60" s="34">
        <f t="shared" si="8"/>
        <v>1.9716376326859471E-2</v>
      </c>
      <c r="Y60" s="34">
        <f t="shared" si="8"/>
        <v>1.9716376326859471E-2</v>
      </c>
      <c r="Z60" s="34">
        <f t="shared" si="8"/>
        <v>1.9716376326859471E-2</v>
      </c>
      <c r="AA60" s="34">
        <f t="shared" si="8"/>
        <v>1.9716376326859471E-2</v>
      </c>
      <c r="AB60" s="34">
        <f t="shared" si="8"/>
        <v>1.9716376326859471E-2</v>
      </c>
      <c r="AC60" s="34">
        <f t="shared" si="8"/>
        <v>1.9716376326859471E-2</v>
      </c>
      <c r="AD60" s="34">
        <f t="shared" si="8"/>
        <v>1.9716376326859471E-2</v>
      </c>
      <c r="AE60" s="34">
        <f t="shared" si="8"/>
        <v>1.9716376326859471E-2</v>
      </c>
      <c r="AF60" s="34">
        <f t="shared" si="8"/>
        <v>1.9716376326859471E-2</v>
      </c>
      <c r="AG60" s="34">
        <f t="shared" si="8"/>
        <v>1.9716376326859471E-2</v>
      </c>
      <c r="AH60" s="34">
        <f t="shared" si="8"/>
        <v>1.9716376326859471E-2</v>
      </c>
      <c r="AI60" s="34">
        <f t="shared" si="8"/>
        <v>1.9716376326859471E-2</v>
      </c>
      <c r="AJ60" s="34">
        <f t="shared" si="8"/>
        <v>1.9716376326859471E-2</v>
      </c>
      <c r="AK60" s="34">
        <f t="shared" si="8"/>
        <v>1.9716376326859471E-2</v>
      </c>
      <c r="AL60" s="34">
        <f t="shared" si="8"/>
        <v>1.9716376326859471E-2</v>
      </c>
      <c r="AM60" s="34">
        <f t="shared" si="8"/>
        <v>1.9716376326859471E-2</v>
      </c>
      <c r="AN60" s="34">
        <f t="shared" si="8"/>
        <v>1.9716376326859471E-2</v>
      </c>
      <c r="AO60" s="34">
        <f t="shared" si="8"/>
        <v>1.9716376326859471E-2</v>
      </c>
      <c r="AP60" s="34">
        <f t="shared" si="8"/>
        <v>1.9716376326859471E-2</v>
      </c>
      <c r="AQ60" s="34">
        <f t="shared" si="8"/>
        <v>1.9716376326859471E-2</v>
      </c>
      <c r="AR60" s="34">
        <f t="shared" si="8"/>
        <v>1.9716376326859471E-2</v>
      </c>
      <c r="AS60" s="34">
        <f t="shared" si="8"/>
        <v>1.9716376326859471E-2</v>
      </c>
      <c r="AT60" s="34">
        <f t="shared" si="8"/>
        <v>1.9716376326859471E-2</v>
      </c>
      <c r="AU60" s="34">
        <f t="shared" si="8"/>
        <v>1.9716376326859471E-2</v>
      </c>
      <c r="AV60" s="34">
        <f t="shared" si="8"/>
        <v>1.9716376326859471E-2</v>
      </c>
      <c r="AW60" s="34">
        <f t="shared" si="8"/>
        <v>1.9716376326859471E-2</v>
      </c>
      <c r="AX60" s="34">
        <f t="shared" si="8"/>
        <v>1.9716376326859471E-2</v>
      </c>
      <c r="AY60" s="34">
        <f t="shared" si="8"/>
        <v>-7.7926151584424182E-3</v>
      </c>
      <c r="AZ60" s="34">
        <f t="shared" si="8"/>
        <v>-6.6793844215220725E-3</v>
      </c>
      <c r="BA60" s="34">
        <f t="shared" si="8"/>
        <v>-5.5661536846017268E-3</v>
      </c>
      <c r="BB60" s="34">
        <f t="shared" si="8"/>
        <v>-4.4529229476813811E-3</v>
      </c>
      <c r="BC60" s="34">
        <f t="shared" si="8"/>
        <v>-3.3396922107610358E-3</v>
      </c>
      <c r="BD60" s="34">
        <f t="shared" si="8"/>
        <v>-2.2264614738406905E-3</v>
      </c>
    </row>
    <row r="61" spans="1:56" ht="17.25" hidden="1" customHeight="1" outlineLevel="1" x14ac:dyDescent="0.35">
      <c r="A61" s="140"/>
      <c r="B61" s="9" t="s">
        <v>35</v>
      </c>
      <c r="C61" s="9" t="s">
        <v>62</v>
      </c>
      <c r="D61" s="9" t="s">
        <v>40</v>
      </c>
      <c r="E61" s="34">
        <v>0</v>
      </c>
      <c r="F61" s="34">
        <f>E62</f>
        <v>1.2379046168385845</v>
      </c>
      <c r="G61" s="34">
        <f t="shared" ref="G61:BD61" si="9">F62</f>
        <v>1.1603002421918671</v>
      </c>
      <c r="H61" s="34">
        <f t="shared" si="9"/>
        <v>1.0838090982820701</v>
      </c>
      <c r="I61" s="34">
        <f t="shared" si="9"/>
        <v>1.0084311851091934</v>
      </c>
      <c r="J61" s="34">
        <f t="shared" si="9"/>
        <v>0.93416650267323698</v>
      </c>
      <c r="K61" s="34">
        <f t="shared" si="9"/>
        <v>0.86101505097420095</v>
      </c>
      <c r="L61" s="34">
        <f t="shared" si="9"/>
        <v>0.7889768300120853</v>
      </c>
      <c r="M61" s="34">
        <f t="shared" si="9"/>
        <v>0.71805183978688991</v>
      </c>
      <c r="N61" s="34">
        <f t="shared" si="9"/>
        <v>0.69833546346003039</v>
      </c>
      <c r="O61" s="34">
        <f t="shared" si="9"/>
        <v>0.67861908713317087</v>
      </c>
      <c r="P61" s="34">
        <f t="shared" si="9"/>
        <v>0.65890271080631135</v>
      </c>
      <c r="Q61" s="34">
        <f t="shared" si="9"/>
        <v>0.63918633447945183</v>
      </c>
      <c r="R61" s="34">
        <f t="shared" si="9"/>
        <v>0.61946995815259231</v>
      </c>
      <c r="S61" s="34">
        <f t="shared" si="9"/>
        <v>0.5997535818257328</v>
      </c>
      <c r="T61" s="34">
        <f t="shared" si="9"/>
        <v>0.58003720549887328</v>
      </c>
      <c r="U61" s="34">
        <f t="shared" si="9"/>
        <v>0.56032082917201376</v>
      </c>
      <c r="V61" s="34">
        <f t="shared" si="9"/>
        <v>0.54060445284515424</v>
      </c>
      <c r="W61" s="34">
        <f t="shared" si="9"/>
        <v>0.52088807651829472</v>
      </c>
      <c r="X61" s="34">
        <f t="shared" si="9"/>
        <v>0.5011717001914352</v>
      </c>
      <c r="Y61" s="34">
        <f t="shared" si="9"/>
        <v>0.48145532386457573</v>
      </c>
      <c r="Z61" s="34">
        <f t="shared" si="9"/>
        <v>0.46173894753771627</v>
      </c>
      <c r="AA61" s="34">
        <f t="shared" si="9"/>
        <v>0.44202257121085681</v>
      </c>
      <c r="AB61" s="34">
        <f t="shared" si="9"/>
        <v>0.42230619488399734</v>
      </c>
      <c r="AC61" s="34">
        <f t="shared" si="9"/>
        <v>0.40258981855713788</v>
      </c>
      <c r="AD61" s="34">
        <f t="shared" si="9"/>
        <v>0.38287344223027842</v>
      </c>
      <c r="AE61" s="34">
        <f t="shared" si="9"/>
        <v>0.36315706590341895</v>
      </c>
      <c r="AF61" s="34">
        <f t="shared" si="9"/>
        <v>0.34344068957655949</v>
      </c>
      <c r="AG61" s="34">
        <f t="shared" si="9"/>
        <v>0.32372431324970002</v>
      </c>
      <c r="AH61" s="34">
        <f t="shared" si="9"/>
        <v>0.30400793692284056</v>
      </c>
      <c r="AI61" s="34">
        <f t="shared" si="9"/>
        <v>0.2842915605959811</v>
      </c>
      <c r="AJ61" s="34">
        <f t="shared" si="9"/>
        <v>0.26457518426912163</v>
      </c>
      <c r="AK61" s="34">
        <f t="shared" si="9"/>
        <v>0.24485880794226217</v>
      </c>
      <c r="AL61" s="34">
        <f t="shared" si="9"/>
        <v>0.2251424316154027</v>
      </c>
      <c r="AM61" s="34">
        <f t="shared" si="9"/>
        <v>0.20542605528854324</v>
      </c>
      <c r="AN61" s="34">
        <f t="shared" si="9"/>
        <v>0.18570967896168378</v>
      </c>
      <c r="AO61" s="34">
        <f t="shared" si="9"/>
        <v>0.16599330263482431</v>
      </c>
      <c r="AP61" s="34">
        <f t="shared" si="9"/>
        <v>0.14627692630796485</v>
      </c>
      <c r="AQ61" s="34">
        <f t="shared" si="9"/>
        <v>0.12656054998110539</v>
      </c>
      <c r="AR61" s="34">
        <f t="shared" si="9"/>
        <v>0.10684417365424592</v>
      </c>
      <c r="AS61" s="34">
        <f t="shared" si="9"/>
        <v>8.7127797327386458E-2</v>
      </c>
      <c r="AT61" s="34">
        <f t="shared" si="9"/>
        <v>6.7411421000526994E-2</v>
      </c>
      <c r="AU61" s="34">
        <f t="shared" si="9"/>
        <v>4.7695044673667523E-2</v>
      </c>
      <c r="AV61" s="34">
        <f t="shared" si="9"/>
        <v>2.7978668346808053E-2</v>
      </c>
      <c r="AW61" s="34">
        <f t="shared" si="9"/>
        <v>8.2622920199485819E-3</v>
      </c>
      <c r="AX61" s="34">
        <f t="shared" si="9"/>
        <v>-1.1454084306910889E-2</v>
      </c>
      <c r="AY61" s="34">
        <f t="shared" si="9"/>
        <v>-3.117046063377036E-2</v>
      </c>
      <c r="AZ61" s="34">
        <f t="shared" si="9"/>
        <v>-2.3377845475327941E-2</v>
      </c>
      <c r="BA61" s="34">
        <f t="shared" si="9"/>
        <v>-1.6698461053805867E-2</v>
      </c>
      <c r="BB61" s="34">
        <f t="shared" si="9"/>
        <v>-1.113230736920414E-2</v>
      </c>
      <c r="BC61" s="34">
        <f t="shared" si="9"/>
        <v>-6.6793844215227594E-3</v>
      </c>
      <c r="BD61" s="34">
        <f t="shared" si="9"/>
        <v>-3.3396922107617236E-3</v>
      </c>
    </row>
    <row r="62" spans="1:56" ht="16.5" hidden="1" customHeight="1" outlineLevel="1" x14ac:dyDescent="0.3">
      <c r="A62" s="140"/>
      <c r="B62" s="9" t="s">
        <v>34</v>
      </c>
      <c r="C62" s="9" t="s">
        <v>69</v>
      </c>
      <c r="D62" s="9" t="s">
        <v>40</v>
      </c>
      <c r="E62" s="34">
        <f t="shared" ref="E62:BD62" si="10">E28-E60+E61</f>
        <v>1.2379046168385845</v>
      </c>
      <c r="F62" s="34">
        <f t="shared" si="10"/>
        <v>1.1603002421918671</v>
      </c>
      <c r="G62" s="34">
        <f t="shared" si="10"/>
        <v>1.0838090982820701</v>
      </c>
      <c r="H62" s="34">
        <f t="shared" si="10"/>
        <v>1.0084311851091934</v>
      </c>
      <c r="I62" s="34">
        <f t="shared" si="10"/>
        <v>0.93416650267323698</v>
      </c>
      <c r="J62" s="34">
        <f t="shared" si="10"/>
        <v>0.86101505097420095</v>
      </c>
      <c r="K62" s="34">
        <f t="shared" si="10"/>
        <v>0.7889768300120853</v>
      </c>
      <c r="L62" s="34">
        <f t="shared" si="10"/>
        <v>0.71805183978688991</v>
      </c>
      <c r="M62" s="34">
        <f t="shared" si="10"/>
        <v>0.69833546346003039</v>
      </c>
      <c r="N62" s="34">
        <f t="shared" si="10"/>
        <v>0.67861908713317087</v>
      </c>
      <c r="O62" s="34">
        <f t="shared" si="10"/>
        <v>0.65890271080631135</v>
      </c>
      <c r="P62" s="34">
        <f t="shared" si="10"/>
        <v>0.63918633447945183</v>
      </c>
      <c r="Q62" s="34">
        <f t="shared" si="10"/>
        <v>0.61946995815259231</v>
      </c>
      <c r="R62" s="34">
        <f t="shared" si="10"/>
        <v>0.5997535818257328</v>
      </c>
      <c r="S62" s="34">
        <f t="shared" si="10"/>
        <v>0.58003720549887328</v>
      </c>
      <c r="T62" s="34">
        <f t="shared" si="10"/>
        <v>0.56032082917201376</v>
      </c>
      <c r="U62" s="34">
        <f t="shared" si="10"/>
        <v>0.54060445284515424</v>
      </c>
      <c r="V62" s="34">
        <f t="shared" si="10"/>
        <v>0.52088807651829472</v>
      </c>
      <c r="W62" s="34">
        <f t="shared" si="10"/>
        <v>0.5011717001914352</v>
      </c>
      <c r="X62" s="34">
        <f t="shared" si="10"/>
        <v>0.48145532386457573</v>
      </c>
      <c r="Y62" s="34">
        <f t="shared" si="10"/>
        <v>0.46173894753771627</v>
      </c>
      <c r="Z62" s="34">
        <f t="shared" si="10"/>
        <v>0.44202257121085681</v>
      </c>
      <c r="AA62" s="34">
        <f t="shared" si="10"/>
        <v>0.42230619488399734</v>
      </c>
      <c r="AB62" s="34">
        <f t="shared" si="10"/>
        <v>0.40258981855713788</v>
      </c>
      <c r="AC62" s="34">
        <f t="shared" si="10"/>
        <v>0.38287344223027842</v>
      </c>
      <c r="AD62" s="34">
        <f t="shared" si="10"/>
        <v>0.36315706590341895</v>
      </c>
      <c r="AE62" s="34">
        <f t="shared" si="10"/>
        <v>0.34344068957655949</v>
      </c>
      <c r="AF62" s="34">
        <f t="shared" si="10"/>
        <v>0.32372431324970002</v>
      </c>
      <c r="AG62" s="34">
        <f t="shared" si="10"/>
        <v>0.30400793692284056</v>
      </c>
      <c r="AH62" s="34">
        <f t="shared" si="10"/>
        <v>0.2842915605959811</v>
      </c>
      <c r="AI62" s="34">
        <f t="shared" si="10"/>
        <v>0.26457518426912163</v>
      </c>
      <c r="AJ62" s="34">
        <f t="shared" si="10"/>
        <v>0.24485880794226217</v>
      </c>
      <c r="AK62" s="34">
        <f t="shared" si="10"/>
        <v>0.2251424316154027</v>
      </c>
      <c r="AL62" s="34">
        <f t="shared" si="10"/>
        <v>0.20542605528854324</v>
      </c>
      <c r="AM62" s="34">
        <f t="shared" si="10"/>
        <v>0.18570967896168378</v>
      </c>
      <c r="AN62" s="34">
        <f t="shared" si="10"/>
        <v>0.16599330263482431</v>
      </c>
      <c r="AO62" s="34">
        <f t="shared" si="10"/>
        <v>0.14627692630796485</v>
      </c>
      <c r="AP62" s="34">
        <f t="shared" si="10"/>
        <v>0.12656054998110539</v>
      </c>
      <c r="AQ62" s="34">
        <f t="shared" si="10"/>
        <v>0.10684417365424592</v>
      </c>
      <c r="AR62" s="34">
        <f t="shared" si="10"/>
        <v>8.7127797327386458E-2</v>
      </c>
      <c r="AS62" s="34">
        <f t="shared" si="10"/>
        <v>6.7411421000526994E-2</v>
      </c>
      <c r="AT62" s="34">
        <f t="shared" si="10"/>
        <v>4.7695044673667523E-2</v>
      </c>
      <c r="AU62" s="34">
        <f t="shared" si="10"/>
        <v>2.7978668346808053E-2</v>
      </c>
      <c r="AV62" s="34">
        <f t="shared" si="10"/>
        <v>8.2622920199485819E-3</v>
      </c>
      <c r="AW62" s="34">
        <f t="shared" si="10"/>
        <v>-1.1454084306910889E-2</v>
      </c>
      <c r="AX62" s="34">
        <f t="shared" si="10"/>
        <v>-3.117046063377036E-2</v>
      </c>
      <c r="AY62" s="34">
        <f t="shared" si="10"/>
        <v>-2.3377845475327941E-2</v>
      </c>
      <c r="AZ62" s="34">
        <f t="shared" si="10"/>
        <v>-1.6698461053805867E-2</v>
      </c>
      <c r="BA62" s="34">
        <f t="shared" si="10"/>
        <v>-1.113230736920414E-2</v>
      </c>
      <c r="BB62" s="34">
        <f t="shared" si="10"/>
        <v>-6.6793844215227594E-3</v>
      </c>
      <c r="BC62" s="34">
        <f t="shared" si="10"/>
        <v>-3.3396922107617236E-3</v>
      </c>
      <c r="BD62" s="34">
        <f t="shared" si="10"/>
        <v>-1.1132307369210331E-3</v>
      </c>
    </row>
    <row r="63" spans="1:56" ht="16.5" collapsed="1" x14ac:dyDescent="0.3">
      <c r="A63" s="140"/>
      <c r="B63" s="9" t="s">
        <v>8</v>
      </c>
      <c r="C63" s="11" t="s">
        <v>68</v>
      </c>
      <c r="D63" s="9" t="s">
        <v>40</v>
      </c>
      <c r="E63" s="34">
        <f>AVERAGE(E61:E62)*'Fixed data'!$C$3</f>
        <v>2.9895396496651818E-2</v>
      </c>
      <c r="F63" s="34">
        <f>AVERAGE(F61:F62)*'Fixed data'!$C$3</f>
        <v>5.7916647345585416E-2</v>
      </c>
      <c r="G63" s="34">
        <f>AVERAGE(G61:G62)*'Fixed data'!$C$3</f>
        <v>5.4195240572445583E-2</v>
      </c>
      <c r="H63" s="34">
        <f>AVERAGE(H61:H62)*'Fixed data'!$C$3</f>
        <v>5.0527602843899018E-2</v>
      </c>
      <c r="I63" s="34">
        <f>AVERAGE(I61:I62)*'Fixed data'!$C$3</f>
        <v>4.6913734159945694E-2</v>
      </c>
      <c r="J63" s="34">
        <f>AVERAGE(J61:J62)*'Fixed data'!$C$3</f>
        <v>4.3353634520585632E-2</v>
      </c>
      <c r="K63" s="34">
        <f>AVERAGE(K61:K62)*'Fixed data'!$C$3</f>
        <v>3.9847303925818811E-2</v>
      </c>
      <c r="L63" s="34">
        <f>AVERAGE(L61:L62)*'Fixed data'!$C$3</f>
        <v>3.6394742375645252E-2</v>
      </c>
      <c r="M63" s="34">
        <f>AVERAGE(M61:M62)*'Fixed data'!$C$3</f>
        <v>3.4205753373413125E-2</v>
      </c>
      <c r="N63" s="34">
        <f>AVERAGE(N61:N62)*'Fixed data'!$C$3</f>
        <v>3.3253452396825811E-2</v>
      </c>
      <c r="O63" s="34">
        <f>AVERAGE(O61:O62)*'Fixed data'!$C$3</f>
        <v>3.2301151420238497E-2</v>
      </c>
      <c r="P63" s="34">
        <f>AVERAGE(P61:P62)*'Fixed data'!$C$3</f>
        <v>3.1348850443651183E-2</v>
      </c>
      <c r="Q63" s="34">
        <f>AVERAGE(Q61:Q62)*'Fixed data'!$C$3</f>
        <v>3.0396549467063869E-2</v>
      </c>
      <c r="R63" s="34">
        <f>AVERAGE(R61:R62)*'Fixed data'!$C$3</f>
        <v>2.9444248490476554E-2</v>
      </c>
      <c r="S63" s="34">
        <f>AVERAGE(S61:S62)*'Fixed data'!$C$3</f>
        <v>2.8491947513889237E-2</v>
      </c>
      <c r="T63" s="34">
        <f>AVERAGE(T61:T62)*'Fixed data'!$C$3</f>
        <v>2.7539646537301923E-2</v>
      </c>
      <c r="U63" s="34">
        <f>AVERAGE(U61:U62)*'Fixed data'!$C$3</f>
        <v>2.6587345560714609E-2</v>
      </c>
      <c r="V63" s="34">
        <f>AVERAGE(V61:V62)*'Fixed data'!$C$3</f>
        <v>2.5635044584127294E-2</v>
      </c>
      <c r="W63" s="34">
        <f>AVERAGE(W61:W62)*'Fixed data'!$C$3</f>
        <v>2.468274360753998E-2</v>
      </c>
      <c r="X63" s="34">
        <f>AVERAGE(X61:X62)*'Fixed data'!$C$3</f>
        <v>2.3730442630952663E-2</v>
      </c>
      <c r="Y63" s="34">
        <f>AVERAGE(Y61:Y62)*'Fixed data'!$C$3</f>
        <v>2.2778141654365355E-2</v>
      </c>
      <c r="Z63" s="34">
        <f>AVERAGE(Z61:Z62)*'Fixed data'!$C$3</f>
        <v>2.1825840677778041E-2</v>
      </c>
      <c r="AA63" s="34">
        <f>AVERAGE(AA61:AA62)*'Fixed data'!$C$3</f>
        <v>2.087353970119073E-2</v>
      </c>
      <c r="AB63" s="34">
        <f>AVERAGE(AB61:AB62)*'Fixed data'!$C$3</f>
        <v>1.9921238724603416E-2</v>
      </c>
      <c r="AC63" s="34">
        <f>AVERAGE(AC61:AC62)*'Fixed data'!$C$3</f>
        <v>1.8968937748016106E-2</v>
      </c>
      <c r="AD63" s="34">
        <f>AVERAGE(AD61:AD62)*'Fixed data'!$C$3</f>
        <v>1.8016636771428791E-2</v>
      </c>
      <c r="AE63" s="34">
        <f>AVERAGE(AE61:AE62)*'Fixed data'!$C$3</f>
        <v>1.7064335794841481E-2</v>
      </c>
      <c r="AF63" s="34">
        <f>AVERAGE(AF61:AF62)*'Fixed data'!$C$3</f>
        <v>1.6112034818254167E-2</v>
      </c>
      <c r="AG63" s="34">
        <f>AVERAGE(AG61:AG62)*'Fixed data'!$C$3</f>
        <v>1.5159733841666858E-2</v>
      </c>
      <c r="AH63" s="34">
        <f>AVERAGE(AH61:AH62)*'Fixed data'!$C$3</f>
        <v>1.4207432865079542E-2</v>
      </c>
      <c r="AI63" s="34">
        <f>AVERAGE(AI61:AI62)*'Fixed data'!$C$3</f>
        <v>1.3255131888492233E-2</v>
      </c>
      <c r="AJ63" s="34">
        <f>AVERAGE(AJ61:AJ62)*'Fixed data'!$C$3</f>
        <v>1.2302830911904919E-2</v>
      </c>
      <c r="AK63" s="34">
        <f>AVERAGE(AK61:AK62)*'Fixed data'!$C$3</f>
        <v>1.1350529935317608E-2</v>
      </c>
      <c r="AL63" s="34">
        <f>AVERAGE(AL61:AL62)*'Fixed data'!$C$3</f>
        <v>1.0398228958730295E-2</v>
      </c>
      <c r="AM63" s="34">
        <f>AVERAGE(AM61:AM62)*'Fixed data'!$C$3</f>
        <v>9.4459279821429831E-3</v>
      </c>
      <c r="AN63" s="34">
        <f>AVERAGE(AN61:AN62)*'Fixed data'!$C$3</f>
        <v>8.4936270055556706E-3</v>
      </c>
      <c r="AO63" s="34">
        <f>AVERAGE(AO61:AO62)*'Fixed data'!$C$3</f>
        <v>7.5413260289683591E-3</v>
      </c>
      <c r="AP63" s="34">
        <f>AVERAGE(AP61:AP62)*'Fixed data'!$C$3</f>
        <v>6.5890250523810466E-3</v>
      </c>
      <c r="AQ63" s="34">
        <f>AVERAGE(AQ61:AQ62)*'Fixed data'!$C$3</f>
        <v>5.6367240757937342E-3</v>
      </c>
      <c r="AR63" s="34">
        <f>AVERAGE(AR61:AR62)*'Fixed data'!$C$3</f>
        <v>4.6844230992064226E-3</v>
      </c>
      <c r="AS63" s="34">
        <f>AVERAGE(AS61:AS62)*'Fixed data'!$C$3</f>
        <v>3.7321221226191102E-3</v>
      </c>
      <c r="AT63" s="34">
        <f>AVERAGE(AT61:AT62)*'Fixed data'!$C$3</f>
        <v>2.7798211460317978E-3</v>
      </c>
      <c r="AU63" s="34">
        <f>AVERAGE(AU61:AU62)*'Fixed data'!$C$3</f>
        <v>1.8275201694444851E-3</v>
      </c>
      <c r="AV63" s="34">
        <f>AVERAGE(AV61:AV62)*'Fixed data'!$C$3</f>
        <v>8.7521919285717283E-4</v>
      </c>
      <c r="AW63" s="34">
        <f>AVERAGE(AW61:AW62)*'Fixed data'!$C$3</f>
        <v>-7.7081783730139722E-5</v>
      </c>
      <c r="AX63" s="34">
        <f>AVERAGE(AX61:AX62)*'Fixed data'!$C$3</f>
        <v>-1.0293827603174521E-3</v>
      </c>
      <c r="AY63" s="34">
        <f>AVERAGE(AY61:AY62)*'Fixed data'!$C$3</f>
        <v>-1.3173415925347241E-3</v>
      </c>
      <c r="AZ63" s="34">
        <f>AVERAGE(AZ61:AZ62)*'Fixed data'!$C$3</f>
        <v>-9.678428026785816E-4</v>
      </c>
      <c r="BA63" s="34">
        <f>AVERAGE(BA61:BA62)*'Fixed data'!$C$3</f>
        <v>-6.7211305741569167E-4</v>
      </c>
      <c r="BB63" s="34">
        <f>AVERAGE(BB61:BB62)*'Fixed data'!$C$3</f>
        <v>-4.3015235674605462E-4</v>
      </c>
      <c r="BC63" s="34">
        <f>AVERAGE(BC61:BC62)*'Fixed data'!$C$3</f>
        <v>-2.4196070066967028E-4</v>
      </c>
      <c r="BD63" s="34">
        <f>AVERAGE(BD61:BD62)*'Fixed data'!$C$3</f>
        <v>-1.0753808918653858E-4</v>
      </c>
    </row>
    <row r="64" spans="1:56" ht="15.75" thickBot="1" x14ac:dyDescent="0.35">
      <c r="A64" s="139"/>
      <c r="B64" s="12" t="s">
        <v>95</v>
      </c>
      <c r="C64" s="12" t="s">
        <v>45</v>
      </c>
      <c r="D64" s="12" t="s">
        <v>40</v>
      </c>
      <c r="E64" s="53">
        <f t="shared" ref="E64:BD64" si="11">E29+E60+E63</f>
        <v>0.33937155070629782</v>
      </c>
      <c r="F64" s="53">
        <f t="shared" si="11"/>
        <v>7.2901793040533416E-2</v>
      </c>
      <c r="G64" s="53">
        <f t="shared" si="11"/>
        <v>6.8067155530473239E-2</v>
      </c>
      <c r="H64" s="53">
        <f t="shared" si="11"/>
        <v>6.328628706500633E-2</v>
      </c>
      <c r="I64" s="53">
        <f t="shared" si="11"/>
        <v>5.8559187644132663E-2</v>
      </c>
      <c r="J64" s="53">
        <f t="shared" si="11"/>
        <v>5.3885857267852257E-2</v>
      </c>
      <c r="K64" s="53">
        <f t="shared" si="11"/>
        <v>4.9266295936165092E-2</v>
      </c>
      <c r="L64" s="53">
        <f t="shared" si="11"/>
        <v>4.4700503649071188E-2</v>
      </c>
      <c r="M64" s="53">
        <f t="shared" si="11"/>
        <v>5.3922129700272596E-2</v>
      </c>
      <c r="N64" s="53">
        <f t="shared" si="11"/>
        <v>5.2969828723685282E-2</v>
      </c>
      <c r="O64" s="53">
        <f t="shared" si="11"/>
        <v>5.2017527747097968E-2</v>
      </c>
      <c r="P64" s="53">
        <f t="shared" si="11"/>
        <v>5.1065226770510654E-2</v>
      </c>
      <c r="Q64" s="53">
        <f t="shared" si="11"/>
        <v>5.0112925793923339E-2</v>
      </c>
      <c r="R64" s="53">
        <f t="shared" si="11"/>
        <v>4.9160624817336025E-2</v>
      </c>
      <c r="S64" s="53">
        <f t="shared" si="11"/>
        <v>4.8208323840748704E-2</v>
      </c>
      <c r="T64" s="53">
        <f t="shared" si="11"/>
        <v>4.725602286416139E-2</v>
      </c>
      <c r="U64" s="53">
        <f t="shared" si="11"/>
        <v>4.6303721887574076E-2</v>
      </c>
      <c r="V64" s="53">
        <f t="shared" si="11"/>
        <v>4.5351420910986762E-2</v>
      </c>
      <c r="W64" s="53">
        <f t="shared" si="11"/>
        <v>4.4399119934399447E-2</v>
      </c>
      <c r="X64" s="53">
        <f t="shared" si="11"/>
        <v>4.3446818957812133E-2</v>
      </c>
      <c r="Y64" s="53">
        <f t="shared" si="11"/>
        <v>4.2494517981224826E-2</v>
      </c>
      <c r="Z64" s="53">
        <f t="shared" si="11"/>
        <v>4.1542217004637512E-2</v>
      </c>
      <c r="AA64" s="53">
        <f t="shared" si="11"/>
        <v>4.0589916028050205E-2</v>
      </c>
      <c r="AB64" s="53">
        <f t="shared" si="11"/>
        <v>3.9637615051462891E-2</v>
      </c>
      <c r="AC64" s="53">
        <f t="shared" si="11"/>
        <v>3.8685314074875576E-2</v>
      </c>
      <c r="AD64" s="53">
        <f t="shared" si="11"/>
        <v>3.7733013098288262E-2</v>
      </c>
      <c r="AE64" s="53">
        <f t="shared" si="11"/>
        <v>3.6780712121700948E-2</v>
      </c>
      <c r="AF64" s="53">
        <f t="shared" si="11"/>
        <v>3.5828411145113634E-2</v>
      </c>
      <c r="AG64" s="53">
        <f t="shared" si="11"/>
        <v>3.4876110168526327E-2</v>
      </c>
      <c r="AH64" s="53">
        <f t="shared" si="11"/>
        <v>3.3923809191939013E-2</v>
      </c>
      <c r="AI64" s="53">
        <f t="shared" si="11"/>
        <v>3.2971508215351705E-2</v>
      </c>
      <c r="AJ64" s="53">
        <f t="shared" si="11"/>
        <v>3.2019207238764391E-2</v>
      </c>
      <c r="AK64" s="53">
        <f t="shared" si="11"/>
        <v>3.1066906262177077E-2</v>
      </c>
      <c r="AL64" s="53">
        <f t="shared" si="11"/>
        <v>3.0114605285589766E-2</v>
      </c>
      <c r="AM64" s="53">
        <f t="shared" si="11"/>
        <v>2.9162304309002456E-2</v>
      </c>
      <c r="AN64" s="53">
        <f t="shared" si="11"/>
        <v>2.8210003332415141E-2</v>
      </c>
      <c r="AO64" s="53">
        <f t="shared" si="11"/>
        <v>2.7257702355827831E-2</v>
      </c>
      <c r="AP64" s="53">
        <f t="shared" si="11"/>
        <v>2.6305401379240517E-2</v>
      </c>
      <c r="AQ64" s="53">
        <f t="shared" si="11"/>
        <v>2.5353100402653206E-2</v>
      </c>
      <c r="AR64" s="53">
        <f t="shared" si="11"/>
        <v>2.4400799426065892E-2</v>
      </c>
      <c r="AS64" s="53">
        <f t="shared" si="11"/>
        <v>2.3448498449478581E-2</v>
      </c>
      <c r="AT64" s="53">
        <f t="shared" si="11"/>
        <v>2.249619747289127E-2</v>
      </c>
      <c r="AU64" s="53">
        <f t="shared" si="11"/>
        <v>2.1543896496303956E-2</v>
      </c>
      <c r="AV64" s="53">
        <f t="shared" si="11"/>
        <v>2.0591595519716642E-2</v>
      </c>
      <c r="AW64" s="53">
        <f t="shared" si="11"/>
        <v>1.9639294543129331E-2</v>
      </c>
      <c r="AX64" s="53">
        <f t="shared" si="11"/>
        <v>1.8686993566542017E-2</v>
      </c>
      <c r="AY64" s="53">
        <f t="shared" si="11"/>
        <v>-9.1099567509771422E-3</v>
      </c>
      <c r="AZ64" s="53">
        <f t="shared" si="11"/>
        <v>-7.6472272242006541E-3</v>
      </c>
      <c r="BA64" s="53">
        <f t="shared" si="11"/>
        <v>-6.2382667420174181E-3</v>
      </c>
      <c r="BB64" s="53">
        <f t="shared" si="11"/>
        <v>-4.8830753044274353E-3</v>
      </c>
      <c r="BC64" s="53">
        <f t="shared" si="11"/>
        <v>-3.5816529114307059E-3</v>
      </c>
      <c r="BD64" s="53">
        <f t="shared" si="11"/>
        <v>-2.3339995630272292E-3</v>
      </c>
    </row>
    <row r="65" spans="1:56" ht="12.75" customHeight="1" x14ac:dyDescent="0.3">
      <c r="A65" s="19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9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9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9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9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9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9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9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9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9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9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95"/>
      <c r="B76" s="13" t="s">
        <v>101</v>
      </c>
      <c r="C76" s="13"/>
      <c r="D76" s="13" t="s">
        <v>40</v>
      </c>
      <c r="E76" s="53">
        <f>SUM(E65:E75)</f>
        <v>0</v>
      </c>
      <c r="F76" s="53">
        <f t="shared" ref="F76:BD76" si="12">SUM(F65:F75)</f>
        <v>0</v>
      </c>
      <c r="G76" s="53">
        <f t="shared" si="12"/>
        <v>0</v>
      </c>
      <c r="H76" s="53">
        <f t="shared" si="12"/>
        <v>0</v>
      </c>
      <c r="I76" s="53">
        <f t="shared" si="12"/>
        <v>0</v>
      </c>
      <c r="J76" s="53">
        <f t="shared" si="12"/>
        <v>0</v>
      </c>
      <c r="K76" s="53">
        <f t="shared" si="12"/>
        <v>0</v>
      </c>
      <c r="L76" s="53">
        <f t="shared" si="12"/>
        <v>0</v>
      </c>
      <c r="M76" s="53">
        <f t="shared" si="12"/>
        <v>0</v>
      </c>
      <c r="N76" s="53">
        <f t="shared" si="12"/>
        <v>0</v>
      </c>
      <c r="O76" s="53">
        <f t="shared" si="12"/>
        <v>0</v>
      </c>
      <c r="P76" s="53">
        <f t="shared" si="12"/>
        <v>0</v>
      </c>
      <c r="Q76" s="53">
        <f t="shared" si="12"/>
        <v>0</v>
      </c>
      <c r="R76" s="53">
        <f t="shared" si="12"/>
        <v>0</v>
      </c>
      <c r="S76" s="53">
        <f t="shared" si="12"/>
        <v>0</v>
      </c>
      <c r="T76" s="53">
        <f t="shared" si="12"/>
        <v>0</v>
      </c>
      <c r="U76" s="53">
        <f t="shared" si="12"/>
        <v>0</v>
      </c>
      <c r="V76" s="53">
        <f t="shared" si="12"/>
        <v>0</v>
      </c>
      <c r="W76" s="53">
        <f t="shared" si="12"/>
        <v>0</v>
      </c>
      <c r="X76" s="53">
        <f t="shared" si="12"/>
        <v>0</v>
      </c>
      <c r="Y76" s="53">
        <f t="shared" si="12"/>
        <v>0</v>
      </c>
      <c r="Z76" s="53">
        <f t="shared" si="12"/>
        <v>0</v>
      </c>
      <c r="AA76" s="53">
        <f t="shared" si="12"/>
        <v>0</v>
      </c>
      <c r="AB76" s="53">
        <f t="shared" si="12"/>
        <v>0</v>
      </c>
      <c r="AC76" s="53">
        <f t="shared" si="12"/>
        <v>0</v>
      </c>
      <c r="AD76" s="53">
        <f t="shared" si="12"/>
        <v>0</v>
      </c>
      <c r="AE76" s="53">
        <f t="shared" si="12"/>
        <v>0</v>
      </c>
      <c r="AF76" s="53">
        <f t="shared" si="12"/>
        <v>0</v>
      </c>
      <c r="AG76" s="53">
        <f t="shared" si="12"/>
        <v>0</v>
      </c>
      <c r="AH76" s="53">
        <f t="shared" si="12"/>
        <v>0</v>
      </c>
      <c r="AI76" s="53">
        <f t="shared" si="12"/>
        <v>0</v>
      </c>
      <c r="AJ76" s="53">
        <f t="shared" si="12"/>
        <v>0</v>
      </c>
      <c r="AK76" s="53">
        <f t="shared" si="12"/>
        <v>0</v>
      </c>
      <c r="AL76" s="53">
        <f t="shared" si="12"/>
        <v>0</v>
      </c>
      <c r="AM76" s="53">
        <f t="shared" si="12"/>
        <v>0</v>
      </c>
      <c r="AN76" s="53">
        <f t="shared" si="12"/>
        <v>0</v>
      </c>
      <c r="AO76" s="53">
        <f t="shared" si="12"/>
        <v>0</v>
      </c>
      <c r="AP76" s="53">
        <f t="shared" si="12"/>
        <v>0</v>
      </c>
      <c r="AQ76" s="53">
        <f t="shared" si="12"/>
        <v>0</v>
      </c>
      <c r="AR76" s="53">
        <f t="shared" si="12"/>
        <v>0</v>
      </c>
      <c r="AS76" s="53">
        <f t="shared" si="12"/>
        <v>0</v>
      </c>
      <c r="AT76" s="53">
        <f t="shared" si="12"/>
        <v>0</v>
      </c>
      <c r="AU76" s="53">
        <f t="shared" si="12"/>
        <v>0</v>
      </c>
      <c r="AV76" s="53">
        <f t="shared" si="12"/>
        <v>0</v>
      </c>
      <c r="AW76" s="53">
        <f t="shared" si="12"/>
        <v>0</v>
      </c>
      <c r="AX76" s="53">
        <f t="shared" si="12"/>
        <v>0</v>
      </c>
      <c r="AY76" s="53">
        <f t="shared" si="12"/>
        <v>0</v>
      </c>
      <c r="AZ76" s="53">
        <f t="shared" si="12"/>
        <v>0</v>
      </c>
      <c r="BA76" s="53">
        <f t="shared" si="12"/>
        <v>0</v>
      </c>
      <c r="BB76" s="53">
        <f t="shared" si="12"/>
        <v>0</v>
      </c>
      <c r="BC76" s="53">
        <f t="shared" si="12"/>
        <v>0</v>
      </c>
      <c r="BD76" s="53">
        <f t="shared" si="12"/>
        <v>0</v>
      </c>
    </row>
    <row r="77" spans="1:56" x14ac:dyDescent="0.3">
      <c r="B77" s="14" t="s">
        <v>16</v>
      </c>
      <c r="C77" s="14"/>
      <c r="D77" s="14" t="s">
        <v>40</v>
      </c>
      <c r="E77" s="54">
        <f>IF('Fixed data'!$G$19=FALSE,E64+E76,E64)</f>
        <v>0.33937155070629782</v>
      </c>
      <c r="F77" s="54">
        <f>IF('Fixed data'!$G$19=FALSE,F64+F76,F64)</f>
        <v>7.2901793040533416E-2</v>
      </c>
      <c r="G77" s="54">
        <f>IF('Fixed data'!$G$19=FALSE,G64+G76,G64)</f>
        <v>6.8067155530473239E-2</v>
      </c>
      <c r="H77" s="54">
        <f>IF('Fixed data'!$G$19=FALSE,H64+H76,H64)</f>
        <v>6.328628706500633E-2</v>
      </c>
      <c r="I77" s="54">
        <f>IF('Fixed data'!$G$19=FALSE,I64+I76,I64)</f>
        <v>5.8559187644132663E-2</v>
      </c>
      <c r="J77" s="54">
        <f>IF('Fixed data'!$G$19=FALSE,J64+J76,J64)</f>
        <v>5.3885857267852257E-2</v>
      </c>
      <c r="K77" s="54">
        <f>IF('Fixed data'!$G$19=FALSE,K64+K76,K64)</f>
        <v>4.9266295936165092E-2</v>
      </c>
      <c r="L77" s="54">
        <f>IF('Fixed data'!$G$19=FALSE,L64+L76,L64)</f>
        <v>4.4700503649071188E-2</v>
      </c>
      <c r="M77" s="54">
        <f>IF('Fixed data'!$G$19=FALSE,M64+M76,M64)</f>
        <v>5.3922129700272596E-2</v>
      </c>
      <c r="N77" s="54">
        <f>IF('Fixed data'!$G$19=FALSE,N64+N76,N64)</f>
        <v>5.2969828723685282E-2</v>
      </c>
      <c r="O77" s="54">
        <f>IF('Fixed data'!$G$19=FALSE,O64+O76,O64)</f>
        <v>5.2017527747097968E-2</v>
      </c>
      <c r="P77" s="54">
        <f>IF('Fixed data'!$G$19=FALSE,P64+P76,P64)</f>
        <v>5.1065226770510654E-2</v>
      </c>
      <c r="Q77" s="54">
        <f>IF('Fixed data'!$G$19=FALSE,Q64+Q76,Q64)</f>
        <v>5.0112925793923339E-2</v>
      </c>
      <c r="R77" s="54">
        <f>IF('Fixed data'!$G$19=FALSE,R64+R76,R64)</f>
        <v>4.9160624817336025E-2</v>
      </c>
      <c r="S77" s="54">
        <f>IF('Fixed data'!$G$19=FALSE,S64+S76,S64)</f>
        <v>4.8208323840748704E-2</v>
      </c>
      <c r="T77" s="54">
        <f>IF('Fixed data'!$G$19=FALSE,T64+T76,T64)</f>
        <v>4.725602286416139E-2</v>
      </c>
      <c r="U77" s="54">
        <f>IF('Fixed data'!$G$19=FALSE,U64+U76,U64)</f>
        <v>4.6303721887574076E-2</v>
      </c>
      <c r="V77" s="54">
        <f>IF('Fixed data'!$G$19=FALSE,V64+V76,V64)</f>
        <v>4.5351420910986762E-2</v>
      </c>
      <c r="W77" s="54">
        <f>IF('Fixed data'!$G$19=FALSE,W64+W76,W64)</f>
        <v>4.4399119934399447E-2</v>
      </c>
      <c r="X77" s="54">
        <f>IF('Fixed data'!$G$19=FALSE,X64+X76,X64)</f>
        <v>4.3446818957812133E-2</v>
      </c>
      <c r="Y77" s="54">
        <f>IF('Fixed data'!$G$19=FALSE,Y64+Y76,Y64)</f>
        <v>4.2494517981224826E-2</v>
      </c>
      <c r="Z77" s="54">
        <f>IF('Fixed data'!$G$19=FALSE,Z64+Z76,Z64)</f>
        <v>4.1542217004637512E-2</v>
      </c>
      <c r="AA77" s="54">
        <f>IF('Fixed data'!$G$19=FALSE,AA64+AA76,AA64)</f>
        <v>4.0589916028050205E-2</v>
      </c>
      <c r="AB77" s="54">
        <f>IF('Fixed data'!$G$19=FALSE,AB64+AB76,AB64)</f>
        <v>3.9637615051462891E-2</v>
      </c>
      <c r="AC77" s="54">
        <f>IF('Fixed data'!$G$19=FALSE,AC64+AC76,AC64)</f>
        <v>3.8685314074875576E-2</v>
      </c>
      <c r="AD77" s="54">
        <f>IF('Fixed data'!$G$19=FALSE,AD64+AD76,AD64)</f>
        <v>3.7733013098288262E-2</v>
      </c>
      <c r="AE77" s="54">
        <f>IF('Fixed data'!$G$19=FALSE,AE64+AE76,AE64)</f>
        <v>3.6780712121700948E-2</v>
      </c>
      <c r="AF77" s="54">
        <f>IF('Fixed data'!$G$19=FALSE,AF64+AF76,AF64)</f>
        <v>3.5828411145113634E-2</v>
      </c>
      <c r="AG77" s="54">
        <f>IF('Fixed data'!$G$19=FALSE,AG64+AG76,AG64)</f>
        <v>3.4876110168526327E-2</v>
      </c>
      <c r="AH77" s="54">
        <f>IF('Fixed data'!$G$19=FALSE,AH64+AH76,AH64)</f>
        <v>3.3923809191939013E-2</v>
      </c>
      <c r="AI77" s="54">
        <f>IF('Fixed data'!$G$19=FALSE,AI64+AI76,AI64)</f>
        <v>3.2971508215351705E-2</v>
      </c>
      <c r="AJ77" s="54">
        <f>IF('Fixed data'!$G$19=FALSE,AJ64+AJ76,AJ64)</f>
        <v>3.2019207238764391E-2</v>
      </c>
      <c r="AK77" s="54">
        <f>IF('Fixed data'!$G$19=FALSE,AK64+AK76,AK64)</f>
        <v>3.1066906262177077E-2</v>
      </c>
      <c r="AL77" s="54">
        <f>IF('Fixed data'!$G$19=FALSE,AL64+AL76,AL64)</f>
        <v>3.0114605285589766E-2</v>
      </c>
      <c r="AM77" s="54">
        <f>IF('Fixed data'!$G$19=FALSE,AM64+AM76,AM64)</f>
        <v>2.9162304309002456E-2</v>
      </c>
      <c r="AN77" s="54">
        <f>IF('Fixed data'!$G$19=FALSE,AN64+AN76,AN64)</f>
        <v>2.8210003332415141E-2</v>
      </c>
      <c r="AO77" s="54">
        <f>IF('Fixed data'!$G$19=FALSE,AO64+AO76,AO64)</f>
        <v>2.7257702355827831E-2</v>
      </c>
      <c r="AP77" s="54">
        <f>IF('Fixed data'!$G$19=FALSE,AP64+AP76,AP64)</f>
        <v>2.6305401379240517E-2</v>
      </c>
      <c r="AQ77" s="54">
        <f>IF('Fixed data'!$G$19=FALSE,AQ64+AQ76,AQ64)</f>
        <v>2.5353100402653206E-2</v>
      </c>
      <c r="AR77" s="54">
        <f>IF('Fixed data'!$G$19=FALSE,AR64+AR76,AR64)</f>
        <v>2.4400799426065892E-2</v>
      </c>
      <c r="AS77" s="54">
        <f>IF('Fixed data'!$G$19=FALSE,AS64+AS76,AS64)</f>
        <v>2.3448498449478581E-2</v>
      </c>
      <c r="AT77" s="54">
        <f>IF('Fixed data'!$G$19=FALSE,AT64+AT76,AT64)</f>
        <v>2.249619747289127E-2</v>
      </c>
      <c r="AU77" s="54">
        <f>IF('Fixed data'!$G$19=FALSE,AU64+AU76,AU64)</f>
        <v>2.1543896496303956E-2</v>
      </c>
      <c r="AV77" s="54">
        <f>IF('Fixed data'!$G$19=FALSE,AV64+AV76,AV64)</f>
        <v>2.0591595519716642E-2</v>
      </c>
      <c r="AW77" s="54">
        <f>IF('Fixed data'!$G$19=FALSE,AW64+AW76,AW64)</f>
        <v>1.9639294543129331E-2</v>
      </c>
      <c r="AX77" s="54">
        <f>IF('Fixed data'!$G$19=FALSE,AX64+AX76,AX64)</f>
        <v>1.8686993566542017E-2</v>
      </c>
      <c r="AY77" s="54">
        <f>IF('Fixed data'!$G$19=FALSE,AY64+AY76,AY64)</f>
        <v>-9.1099567509771422E-3</v>
      </c>
      <c r="AZ77" s="54">
        <f>IF('Fixed data'!$G$19=FALSE,AZ64+AZ76,AZ64)</f>
        <v>-7.6472272242006541E-3</v>
      </c>
      <c r="BA77" s="54">
        <f>IF('Fixed data'!$G$19=FALSE,BA64+BA76,BA64)</f>
        <v>-6.2382667420174181E-3</v>
      </c>
      <c r="BB77" s="54">
        <f>IF('Fixed data'!$G$19=FALSE,BB64+BB76,BB64)</f>
        <v>-4.8830753044274353E-3</v>
      </c>
      <c r="BC77" s="54">
        <f>IF('Fixed data'!$G$19=FALSE,BC64+BC76,BC64)</f>
        <v>-3.5816529114307059E-3</v>
      </c>
      <c r="BD77" s="54">
        <f>IF('Fixed data'!$G$19=FALSE,BD64+BD76,BD64)</f>
        <v>-2.3339995630272292E-3</v>
      </c>
    </row>
    <row r="78" spans="1:56" ht="15.75" outlineLevel="1" x14ac:dyDescent="0.3">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B80" s="11" t="s">
        <v>17</v>
      </c>
      <c r="C80" s="14"/>
      <c r="D80" s="9" t="s">
        <v>40</v>
      </c>
      <c r="E80" s="55">
        <f>IF('Fixed data'!$G$19=TRUE,(E77-SUM(E70:E71))*E78+SUM(E70:E71)*E79,E77*E78)</f>
        <v>0.32789521807371774</v>
      </c>
      <c r="F80" s="55">
        <f t="shared" ref="F80:BD80" si="13">F77*F78</f>
        <v>6.8054603879234912E-2</v>
      </c>
      <c r="G80" s="55">
        <f t="shared" si="13"/>
        <v>6.1392674426281123E-2</v>
      </c>
      <c r="H80" s="55">
        <f t="shared" si="13"/>
        <v>5.5150342982700461E-2</v>
      </c>
      <c r="I80" s="55">
        <f t="shared" si="13"/>
        <v>4.9305264669392938E-2</v>
      </c>
      <c r="J80" s="55">
        <f t="shared" si="13"/>
        <v>4.3836179606473416E-2</v>
      </c>
      <c r="K80" s="55">
        <f t="shared" si="13"/>
        <v>3.8722863272199731E-2</v>
      </c>
      <c r="L80" s="55">
        <f t="shared" si="13"/>
        <v>3.3946079039791341E-2</v>
      </c>
      <c r="M80" s="55">
        <f t="shared" si="13"/>
        <v>3.9564336647515477E-2</v>
      </c>
      <c r="N80" s="55">
        <f t="shared" si="13"/>
        <v>3.7551308141204782E-2</v>
      </c>
      <c r="O80" s="55">
        <f t="shared" si="13"/>
        <v>3.5629182669167009E-2</v>
      </c>
      <c r="P80" s="55">
        <f t="shared" si="13"/>
        <v>3.3794114200070863E-2</v>
      </c>
      <c r="Q80" s="55">
        <f t="shared" si="13"/>
        <v>3.2042412868426053E-2</v>
      </c>
      <c r="R80" s="55">
        <f t="shared" si="13"/>
        <v>3.037053881077369E-2</v>
      </c>
      <c r="S80" s="55">
        <f t="shared" si="13"/>
        <v>2.8775096240169429E-2</v>
      </c>
      <c r="T80" s="55">
        <f t="shared" si="13"/>
        <v>2.7252827749891035E-2</v>
      </c>
      <c r="U80" s="55">
        <f t="shared" si="13"/>
        <v>2.5800608837643835E-2</v>
      </c>
      <c r="V80" s="55">
        <f t="shared" si="13"/>
        <v>2.4415442641864876E-2</v>
      </c>
      <c r="W80" s="55">
        <f t="shared" si="13"/>
        <v>2.3094454882042953E-2</v>
      </c>
      <c r="X80" s="55">
        <f t="shared" si="13"/>
        <v>2.1834888995275529E-2</v>
      </c>
      <c r="Y80" s="55">
        <f t="shared" si="13"/>
        <v>2.0634101461576609E-2</v>
      </c>
      <c r="Z80" s="55">
        <f t="shared" si="13"/>
        <v>1.9489557310731213E-2</v>
      </c>
      <c r="AA80" s="55">
        <f t="shared" si="13"/>
        <v>1.8398825803763917E-2</v>
      </c>
      <c r="AB80" s="55">
        <f t="shared" si="13"/>
        <v>1.7359576282349739E-2</v>
      </c>
      <c r="AC80" s="55">
        <f t="shared" si="13"/>
        <v>1.6369574179747524E-2</v>
      </c>
      <c r="AD80" s="55">
        <f t="shared" si="13"/>
        <v>1.5426677187078002E-2</v>
      </c>
      <c r="AE80" s="55">
        <f t="shared" si="13"/>
        <v>1.4528831569001787E-2</v>
      </c>
      <c r="AF80" s="55">
        <f t="shared" si="13"/>
        <v>1.3674068623077035E-2</v>
      </c>
      <c r="AG80" s="55">
        <f t="shared" si="13"/>
        <v>1.2860501277292524E-2</v>
      </c>
      <c r="AH80" s="55">
        <f t="shared" si="13"/>
        <v>1.2086320820479807E-2</v>
      </c>
      <c r="AI80" s="55">
        <f t="shared" si="13"/>
        <v>1.3188179442713445E-2</v>
      </c>
      <c r="AJ80" s="55">
        <f t="shared" si="13"/>
        <v>1.2434243974518627E-2</v>
      </c>
      <c r="AK80" s="55">
        <f t="shared" si="13"/>
        <v>1.1713039065694148E-2</v>
      </c>
      <c r="AL80" s="55">
        <f t="shared" si="13"/>
        <v>1.1023297672552853E-2</v>
      </c>
      <c r="AM80" s="55">
        <f t="shared" si="13"/>
        <v>1.0363798793255469E-2</v>
      </c>
      <c r="AN80" s="55">
        <f t="shared" si="13"/>
        <v>9.7333658606404104E-3</v>
      </c>
      <c r="AO80" s="55">
        <f t="shared" si="13"/>
        <v>9.1308651896161563E-3</v>
      </c>
      <c r="AP80" s="55">
        <f t="shared" si="13"/>
        <v>8.5552044773012249E-3</v>
      </c>
      <c r="AQ80" s="55">
        <f t="shared" si="13"/>
        <v>8.0053313541562504E-3</v>
      </c>
      <c r="AR80" s="55">
        <f t="shared" si="13"/>
        <v>7.480231984410079E-3</v>
      </c>
      <c r="AS80" s="55">
        <f t="shared" si="13"/>
        <v>6.9789297141375356E-3</v>
      </c>
      <c r="AT80" s="55">
        <f t="shared" si="13"/>
        <v>6.5004837654003625E-3</v>
      </c>
      <c r="AU80" s="55">
        <f t="shared" si="13"/>
        <v>6.0439879749148934E-3</v>
      </c>
      <c r="AV80" s="55">
        <f t="shared" si="13"/>
        <v>5.6085695757605043E-3</v>
      </c>
      <c r="AW80" s="55">
        <f t="shared" si="13"/>
        <v>5.1933880206916248E-3</v>
      </c>
      <c r="AX80" s="55">
        <f t="shared" si="13"/>
        <v>4.797633845663344E-3</v>
      </c>
      <c r="AY80" s="55">
        <f t="shared" si="13"/>
        <v>-2.2707365687462582E-3</v>
      </c>
      <c r="AZ80" s="55">
        <f t="shared" si="13"/>
        <v>-1.8506198188407252E-3</v>
      </c>
      <c r="BA80" s="55">
        <f t="shared" si="13"/>
        <v>-1.4656825937552698E-3</v>
      </c>
      <c r="BB80" s="55">
        <f t="shared" si="13"/>
        <v>-1.1138640480864062E-3</v>
      </c>
      <c r="BC80" s="55">
        <f t="shared" si="13"/>
        <v>-7.9320425868633856E-4</v>
      </c>
      <c r="BD80" s="55">
        <f t="shared" si="13"/>
        <v>-5.0183978183872475E-4</v>
      </c>
    </row>
    <row r="81" spans="1:56" x14ac:dyDescent="0.3">
      <c r="B81" s="15" t="s">
        <v>18</v>
      </c>
      <c r="C81" s="15"/>
      <c r="D81" s="14" t="s">
        <v>40</v>
      </c>
      <c r="E81" s="56">
        <f>+E80</f>
        <v>0.32789521807371774</v>
      </c>
      <c r="F81" s="56">
        <f t="shared" ref="F81:BD81" si="14">+E81+F80</f>
        <v>0.39594982195295264</v>
      </c>
      <c r="G81" s="56">
        <f t="shared" si="14"/>
        <v>0.45734249637923374</v>
      </c>
      <c r="H81" s="56">
        <f t="shared" si="14"/>
        <v>0.51249283936193424</v>
      </c>
      <c r="I81" s="56">
        <f t="shared" si="14"/>
        <v>0.56179810403132713</v>
      </c>
      <c r="J81" s="56">
        <f t="shared" si="14"/>
        <v>0.60563428363780059</v>
      </c>
      <c r="K81" s="56">
        <f t="shared" si="14"/>
        <v>0.64435714691000034</v>
      </c>
      <c r="L81" s="56">
        <f t="shared" si="14"/>
        <v>0.67830322594979164</v>
      </c>
      <c r="M81" s="56">
        <f t="shared" si="14"/>
        <v>0.71786756259730711</v>
      </c>
      <c r="N81" s="56">
        <f t="shared" si="14"/>
        <v>0.75541887073851188</v>
      </c>
      <c r="O81" s="56">
        <f t="shared" si="14"/>
        <v>0.79104805340767892</v>
      </c>
      <c r="P81" s="56">
        <f t="shared" si="14"/>
        <v>0.82484216760774975</v>
      </c>
      <c r="Q81" s="56">
        <f t="shared" si="14"/>
        <v>0.85688458047617577</v>
      </c>
      <c r="R81" s="56">
        <f t="shared" si="14"/>
        <v>0.88725511928694945</v>
      </c>
      <c r="S81" s="56">
        <f t="shared" si="14"/>
        <v>0.91603021552711883</v>
      </c>
      <c r="T81" s="56">
        <f t="shared" si="14"/>
        <v>0.94328304327700985</v>
      </c>
      <c r="U81" s="56">
        <f t="shared" si="14"/>
        <v>0.96908365211465364</v>
      </c>
      <c r="V81" s="56">
        <f t="shared" si="14"/>
        <v>0.99349909475651854</v>
      </c>
      <c r="W81" s="56">
        <f t="shared" si="14"/>
        <v>1.0165935496385614</v>
      </c>
      <c r="X81" s="56">
        <f t="shared" si="14"/>
        <v>1.0384284386338369</v>
      </c>
      <c r="Y81" s="56">
        <f t="shared" si="14"/>
        <v>1.0590625400954135</v>
      </c>
      <c r="Z81" s="56">
        <f t="shared" si="14"/>
        <v>1.0785520974061447</v>
      </c>
      <c r="AA81" s="56">
        <f t="shared" si="14"/>
        <v>1.0969509232099086</v>
      </c>
      <c r="AB81" s="56">
        <f t="shared" si="14"/>
        <v>1.1143104994922584</v>
      </c>
      <c r="AC81" s="56">
        <f t="shared" si="14"/>
        <v>1.130680073672006</v>
      </c>
      <c r="AD81" s="56">
        <f t="shared" si="14"/>
        <v>1.1461067508590839</v>
      </c>
      <c r="AE81" s="56">
        <f t="shared" si="14"/>
        <v>1.1606355824280856</v>
      </c>
      <c r="AF81" s="56">
        <f t="shared" si="14"/>
        <v>1.1743096510511626</v>
      </c>
      <c r="AG81" s="56">
        <f t="shared" si="14"/>
        <v>1.187170152328455</v>
      </c>
      <c r="AH81" s="56">
        <f t="shared" si="14"/>
        <v>1.1992564731489348</v>
      </c>
      <c r="AI81" s="56">
        <f t="shared" si="14"/>
        <v>1.2124446525916484</v>
      </c>
      <c r="AJ81" s="56">
        <f t="shared" si="14"/>
        <v>1.224878896566167</v>
      </c>
      <c r="AK81" s="56">
        <f t="shared" si="14"/>
        <v>1.2365919356318611</v>
      </c>
      <c r="AL81" s="56">
        <f t="shared" si="14"/>
        <v>1.2476152333044139</v>
      </c>
      <c r="AM81" s="56">
        <f t="shared" si="14"/>
        <v>1.2579790320976694</v>
      </c>
      <c r="AN81" s="56">
        <f t="shared" si="14"/>
        <v>1.2677123979583098</v>
      </c>
      <c r="AO81" s="56">
        <f t="shared" si="14"/>
        <v>1.2768432631479261</v>
      </c>
      <c r="AP81" s="56">
        <f t="shared" si="14"/>
        <v>1.2853984676252272</v>
      </c>
      <c r="AQ81" s="56">
        <f t="shared" si="14"/>
        <v>1.2934037989793834</v>
      </c>
      <c r="AR81" s="56">
        <f t="shared" si="14"/>
        <v>1.3008840309637935</v>
      </c>
      <c r="AS81" s="56">
        <f t="shared" si="14"/>
        <v>1.3078629606779311</v>
      </c>
      <c r="AT81" s="56">
        <f t="shared" si="14"/>
        <v>1.3143634444433314</v>
      </c>
      <c r="AU81" s="56">
        <f t="shared" si="14"/>
        <v>1.3204074324182462</v>
      </c>
      <c r="AV81" s="56">
        <f t="shared" si="14"/>
        <v>1.3260160019940068</v>
      </c>
      <c r="AW81" s="56">
        <f t="shared" si="14"/>
        <v>1.3312093900146984</v>
      </c>
      <c r="AX81" s="56">
        <f t="shared" si="14"/>
        <v>1.3360070238603619</v>
      </c>
      <c r="AY81" s="56">
        <f t="shared" si="14"/>
        <v>1.3337362872916156</v>
      </c>
      <c r="AZ81" s="56">
        <f t="shared" si="14"/>
        <v>1.3318856674727748</v>
      </c>
      <c r="BA81" s="56">
        <f t="shared" si="14"/>
        <v>1.3304199848790195</v>
      </c>
      <c r="BB81" s="56">
        <f t="shared" si="14"/>
        <v>1.3293061208309331</v>
      </c>
      <c r="BC81" s="56">
        <f t="shared" si="14"/>
        <v>1.3285129165722469</v>
      </c>
      <c r="BD81" s="56">
        <f t="shared" si="14"/>
        <v>1.3280110767904081</v>
      </c>
    </row>
    <row r="82" spans="1:56" x14ac:dyDescent="0.3">
      <c r="B82" s="14"/>
    </row>
    <row r="84" spans="1:56" x14ac:dyDescent="0.3">
      <c r="A84" s="118"/>
      <c r="B84" s="117"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22"/>
      <c r="B85" s="141"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9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9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9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9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96"/>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96"/>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96"/>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9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15"/>
    </row>
    <row r="95" spans="1:56" ht="16.5" x14ac:dyDescent="0.3">
      <c r="A95" s="85"/>
      <c r="C95" s="15"/>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http://schemas.microsoft.com/office/2006/documentManagement/types"/>
    <ds:schemaRef ds:uri="http://purl.org/dc/dcmitype/"/>
    <ds:schemaRef ds:uri="efb98dbe-6680-48eb-ac67-85b3a61e7855"/>
    <ds:schemaRef ds:uri="http://purl.org/dc/elements/1.1/"/>
    <ds:schemaRef ds:uri="eecedeb9-13b3-4e62-b003-046c92e1668a"/>
    <ds:schemaRef ds:uri="http://purl.org/dc/terms/"/>
    <ds:schemaRef ds:uri="http://schemas.openxmlformats.org/package/2006/metadata/core-propertie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2013-06-26T14:24:50Z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