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15" windowWidth="17400" windowHeight="5985" tabRatio="60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4" r:id="rId10"/>
    <sheet name="Option 1(iii)" sheetId="35" r:id="rId11"/>
    <sheet name="Option 1(iv)" sheetId="36" r:id="rId12"/>
  </sheets>
  <calcPr calcId="145621"/>
</workbook>
</file>

<file path=xl/calcChain.xml><?xml version="1.0" encoding="utf-8"?>
<calcChain xmlns="http://schemas.openxmlformats.org/spreadsheetml/2006/main">
  <c r="D14" i="29" l="1"/>
  <c r="D13" i="29"/>
  <c r="C32" i="29" s="1"/>
  <c r="D12" i="29"/>
  <c r="C31" i="29" s="1"/>
  <c r="D11" i="29"/>
  <c r="C33" i="29"/>
  <c r="C30" i="29"/>
  <c r="F13" i="33"/>
  <c r="F18" i="33" s="1"/>
  <c r="F19" i="34"/>
  <c r="G19" i="34" s="1"/>
  <c r="H19" i="34" s="1"/>
  <c r="I19" i="34" s="1"/>
  <c r="J19" i="34" s="1"/>
  <c r="K19" i="34" s="1"/>
  <c r="L19" i="34" s="1"/>
  <c r="F13" i="34"/>
  <c r="F18" i="34" s="1"/>
  <c r="F19" i="36"/>
  <c r="G19" i="36" s="1"/>
  <c r="H19" i="36" s="1"/>
  <c r="I19" i="36" s="1"/>
  <c r="J19" i="36" s="1"/>
  <c r="K19" i="36" s="1"/>
  <c r="L19" i="36" s="1"/>
  <c r="E18" i="36"/>
  <c r="BD87" i="36"/>
  <c r="BC87" i="36"/>
  <c r="BB87" i="36"/>
  <c r="BB66" i="36" s="1"/>
  <c r="BA87" i="36"/>
  <c r="BA66" i="36" s="1"/>
  <c r="AZ87" i="36"/>
  <c r="AY87" i="36"/>
  <c r="AX87" i="36"/>
  <c r="AX66" i="36" s="1"/>
  <c r="AW87" i="36"/>
  <c r="AW66" i="36" s="1"/>
  <c r="AV87" i="36"/>
  <c r="AU87" i="36"/>
  <c r="AT87" i="36"/>
  <c r="AT66" i="36" s="1"/>
  <c r="AS87" i="36"/>
  <c r="AS66" i="36" s="1"/>
  <c r="AR87" i="36"/>
  <c r="AQ87" i="36"/>
  <c r="AP87" i="36"/>
  <c r="AP66" i="36" s="1"/>
  <c r="AP76" i="36" s="1"/>
  <c r="AO87" i="36"/>
  <c r="AO66" i="36" s="1"/>
  <c r="AN87" i="36"/>
  <c r="AM87" i="36"/>
  <c r="AL87" i="36"/>
  <c r="AL66" i="36" s="1"/>
  <c r="AK87" i="36"/>
  <c r="AK66" i="36" s="1"/>
  <c r="AJ87" i="36"/>
  <c r="AI87" i="36"/>
  <c r="AH87" i="36"/>
  <c r="AH66" i="36" s="1"/>
  <c r="AG87" i="36"/>
  <c r="AG66" i="36" s="1"/>
  <c r="AF87" i="36"/>
  <c r="AE87" i="36"/>
  <c r="AD87" i="36"/>
  <c r="AD66" i="36" s="1"/>
  <c r="AC87" i="36"/>
  <c r="AC66" i="36" s="1"/>
  <c r="AB87" i="36"/>
  <c r="AA87" i="36"/>
  <c r="Z87" i="36"/>
  <c r="Z66" i="36" s="1"/>
  <c r="Y87" i="36"/>
  <c r="Y66" i="36" s="1"/>
  <c r="X87" i="36"/>
  <c r="W87" i="36"/>
  <c r="V87" i="36"/>
  <c r="V66" i="36" s="1"/>
  <c r="U87" i="36"/>
  <c r="U66" i="36" s="1"/>
  <c r="T87" i="36"/>
  <c r="S87" i="36"/>
  <c r="R87" i="36"/>
  <c r="R66" i="36" s="1"/>
  <c r="Q87" i="36"/>
  <c r="Q66" i="36" s="1"/>
  <c r="P87" i="36"/>
  <c r="O87" i="36"/>
  <c r="N87" i="36"/>
  <c r="M87" i="36"/>
  <c r="M66" i="36" s="1"/>
  <c r="L87" i="36"/>
  <c r="K87" i="36"/>
  <c r="J87" i="36"/>
  <c r="J66" i="36" s="1"/>
  <c r="I87" i="36"/>
  <c r="I66" i="36" s="1"/>
  <c r="H87" i="36"/>
  <c r="G87" i="36"/>
  <c r="F87" i="36"/>
  <c r="F66" i="36" s="1"/>
  <c r="E87" i="36"/>
  <c r="E66" i="36" s="1"/>
  <c r="BD79" i="36"/>
  <c r="BC79" i="36"/>
  <c r="BB79" i="36"/>
  <c r="BA79" i="36"/>
  <c r="AZ79" i="36"/>
  <c r="AY79" i="36"/>
  <c r="AX79" i="36"/>
  <c r="AW79" i="36"/>
  <c r="AV79" i="36"/>
  <c r="AU79" i="36"/>
  <c r="AT79" i="36"/>
  <c r="AS79" i="36"/>
  <c r="AR79" i="36"/>
  <c r="AQ79" i="36"/>
  <c r="AP79" i="36"/>
  <c r="AO79" i="36"/>
  <c r="AN79" i="36"/>
  <c r="AM79" i="36"/>
  <c r="AL79" i="36"/>
  <c r="AK79" i="36"/>
  <c r="AJ79" i="36"/>
  <c r="AI79" i="36"/>
  <c r="AH79" i="36"/>
  <c r="AG79" i="36"/>
  <c r="AF79" i="36"/>
  <c r="AE79" i="36"/>
  <c r="AD79" i="36"/>
  <c r="AC79" i="36"/>
  <c r="AB79" i="36"/>
  <c r="AA79" i="36"/>
  <c r="Z79" i="36"/>
  <c r="Y79" i="36"/>
  <c r="X79" i="36"/>
  <c r="W79" i="36"/>
  <c r="V79" i="36"/>
  <c r="U79" i="36"/>
  <c r="T79" i="36"/>
  <c r="S79" i="36"/>
  <c r="R79" i="36"/>
  <c r="Q79" i="36"/>
  <c r="P79" i="36"/>
  <c r="O79" i="36"/>
  <c r="N79" i="36"/>
  <c r="M79" i="36"/>
  <c r="L79" i="36"/>
  <c r="K79" i="36"/>
  <c r="J79" i="36"/>
  <c r="I79" i="36"/>
  <c r="H79" i="36"/>
  <c r="G79" i="36"/>
  <c r="F79" i="36"/>
  <c r="E79" i="36"/>
  <c r="BD78" i="36"/>
  <c r="BC78" i="36"/>
  <c r="BB78" i="36"/>
  <c r="BA78" i="36"/>
  <c r="AZ78" i="36"/>
  <c r="AY78" i="36"/>
  <c r="AX78" i="36"/>
  <c r="AW78" i="36"/>
  <c r="AV78" i="36"/>
  <c r="AU78" i="36"/>
  <c r="AT78" i="36"/>
  <c r="AS78" i="36"/>
  <c r="AR78" i="36"/>
  <c r="AQ78" i="36"/>
  <c r="AP78" i="36"/>
  <c r="AO78" i="36"/>
  <c r="AN78" i="36"/>
  <c r="AM78" i="36"/>
  <c r="AL78" i="36"/>
  <c r="AK78" i="36"/>
  <c r="AJ78" i="36"/>
  <c r="AI78" i="36"/>
  <c r="AH78" i="36"/>
  <c r="AG78" i="36"/>
  <c r="AF78" i="36"/>
  <c r="AE78" i="36"/>
  <c r="AD78" i="36"/>
  <c r="AC78" i="36"/>
  <c r="AB78" i="36"/>
  <c r="AA78" i="36"/>
  <c r="Z78" i="36"/>
  <c r="Y78" i="36"/>
  <c r="X78" i="36"/>
  <c r="W78" i="36"/>
  <c r="V78" i="36"/>
  <c r="U78" i="36"/>
  <c r="T78" i="36"/>
  <c r="S78" i="36"/>
  <c r="R78" i="36"/>
  <c r="Q78" i="36"/>
  <c r="P78" i="36"/>
  <c r="O78" i="36"/>
  <c r="N78" i="36"/>
  <c r="M78" i="36"/>
  <c r="L78" i="36"/>
  <c r="K78" i="36"/>
  <c r="J78" i="36"/>
  <c r="I78" i="36"/>
  <c r="H78" i="36"/>
  <c r="G78" i="36"/>
  <c r="F78" i="36"/>
  <c r="E78" i="36"/>
  <c r="BD72" i="36"/>
  <c r="BC72" i="36"/>
  <c r="BB72" i="36"/>
  <c r="BA72" i="36"/>
  <c r="AZ72" i="36"/>
  <c r="AY72" i="36"/>
  <c r="AX72" i="36"/>
  <c r="AW72" i="36"/>
  <c r="AV72" i="36"/>
  <c r="AU72" i="36"/>
  <c r="AT72" i="36"/>
  <c r="AS72" i="36"/>
  <c r="AR72" i="36"/>
  <c r="AQ72" i="36"/>
  <c r="AP72" i="36"/>
  <c r="AO72" i="36"/>
  <c r="AN72" i="36"/>
  <c r="AM72" i="36"/>
  <c r="AL72" i="36"/>
  <c r="AK72" i="36"/>
  <c r="AJ72" i="36"/>
  <c r="AI72" i="36"/>
  <c r="AH72" i="36"/>
  <c r="AG72" i="36"/>
  <c r="AF72" i="36"/>
  <c r="AE72" i="36"/>
  <c r="AD72" i="36"/>
  <c r="AC72" i="36"/>
  <c r="AB72" i="36"/>
  <c r="AA72" i="36"/>
  <c r="Z72" i="36"/>
  <c r="Y72" i="36"/>
  <c r="X72" i="36"/>
  <c r="W72" i="36"/>
  <c r="V72" i="36"/>
  <c r="U72" i="36"/>
  <c r="T72" i="36"/>
  <c r="S72" i="36"/>
  <c r="R72" i="36"/>
  <c r="Q72" i="36"/>
  <c r="P72" i="36"/>
  <c r="O72" i="36"/>
  <c r="N72" i="36"/>
  <c r="M72" i="36"/>
  <c r="L72" i="36"/>
  <c r="K72" i="36"/>
  <c r="J72" i="36"/>
  <c r="I72" i="36"/>
  <c r="H72" i="36"/>
  <c r="G72" i="36"/>
  <c r="F72" i="36"/>
  <c r="E72" i="36"/>
  <c r="BD71" i="36"/>
  <c r="BC71" i="36"/>
  <c r="BB71" i="36"/>
  <c r="BA71" i="36"/>
  <c r="AZ71" i="36"/>
  <c r="AY71" i="36"/>
  <c r="AX71" i="36"/>
  <c r="AW71" i="36"/>
  <c r="AV71" i="36"/>
  <c r="AU71" i="36"/>
  <c r="AT71" i="36"/>
  <c r="AS71" i="36"/>
  <c r="AR71" i="36"/>
  <c r="AQ71" i="36"/>
  <c r="AP71" i="36"/>
  <c r="AO71" i="36"/>
  <c r="AN71" i="36"/>
  <c r="AM71" i="36"/>
  <c r="AL71" i="36"/>
  <c r="AK71" i="36"/>
  <c r="AJ71" i="36"/>
  <c r="AI71" i="36"/>
  <c r="AH71" i="36"/>
  <c r="AG71" i="36"/>
  <c r="AF71" i="36"/>
  <c r="AE71" i="36"/>
  <c r="AD71" i="36"/>
  <c r="AC71" i="36"/>
  <c r="AB71" i="36"/>
  <c r="AA71" i="36"/>
  <c r="Z71" i="36"/>
  <c r="Y71" i="36"/>
  <c r="X71" i="36"/>
  <c r="W71" i="36"/>
  <c r="V71" i="36"/>
  <c r="U71" i="36"/>
  <c r="T71" i="36"/>
  <c r="S71" i="36"/>
  <c r="R71" i="36"/>
  <c r="Q71" i="36"/>
  <c r="P71" i="36"/>
  <c r="O71" i="36"/>
  <c r="N71" i="36"/>
  <c r="M71" i="36"/>
  <c r="L71" i="36"/>
  <c r="K71" i="36"/>
  <c r="J71" i="36"/>
  <c r="I71" i="36"/>
  <c r="H71" i="36"/>
  <c r="G71" i="36"/>
  <c r="F71" i="36"/>
  <c r="E71" i="36"/>
  <c r="BD70" i="36"/>
  <c r="BC70" i="36"/>
  <c r="BB70" i="36"/>
  <c r="BA70" i="36"/>
  <c r="AZ70" i="36"/>
  <c r="AY70" i="36"/>
  <c r="AX70" i="36"/>
  <c r="AW70" i="36"/>
  <c r="AV70" i="36"/>
  <c r="AU70" i="36"/>
  <c r="AT70" i="36"/>
  <c r="AS70" i="36"/>
  <c r="AR70" i="36"/>
  <c r="AQ70" i="36"/>
  <c r="AP70" i="36"/>
  <c r="AO70" i="36"/>
  <c r="AN70" i="36"/>
  <c r="AM70" i="36"/>
  <c r="AL70" i="36"/>
  <c r="AK70" i="36"/>
  <c r="AJ70" i="36"/>
  <c r="AI70" i="36"/>
  <c r="AH70" i="36"/>
  <c r="AG70" i="36"/>
  <c r="AF70" i="36"/>
  <c r="AE70" i="36"/>
  <c r="AD70" i="36"/>
  <c r="AC70" i="36"/>
  <c r="AB70" i="36"/>
  <c r="AA70" i="36"/>
  <c r="Z70" i="36"/>
  <c r="Y70" i="36"/>
  <c r="X70" i="36"/>
  <c r="W70" i="36"/>
  <c r="V70" i="36"/>
  <c r="U70" i="36"/>
  <c r="T70" i="36"/>
  <c r="S70" i="36"/>
  <c r="R70" i="36"/>
  <c r="Q70" i="36"/>
  <c r="P70" i="36"/>
  <c r="O70" i="36"/>
  <c r="N70" i="36"/>
  <c r="M70" i="36"/>
  <c r="L70" i="36"/>
  <c r="K70" i="36"/>
  <c r="J70" i="36"/>
  <c r="I70" i="36"/>
  <c r="H70" i="36"/>
  <c r="G70" i="36"/>
  <c r="F70" i="36"/>
  <c r="E70" i="36"/>
  <c r="BD69" i="36"/>
  <c r="BC69" i="36"/>
  <c r="BB69" i="36"/>
  <c r="BA69" i="36"/>
  <c r="AZ69" i="36"/>
  <c r="AY69" i="36"/>
  <c r="AX69" i="36"/>
  <c r="AW69" i="36"/>
  <c r="AV69" i="36"/>
  <c r="AU69" i="36"/>
  <c r="AT69" i="36"/>
  <c r="AS69" i="36"/>
  <c r="AR69" i="36"/>
  <c r="AQ69" i="36"/>
  <c r="AP69" i="36"/>
  <c r="AO69" i="36"/>
  <c r="AN69" i="36"/>
  <c r="AM69" i="36"/>
  <c r="AL69" i="36"/>
  <c r="AK69" i="36"/>
  <c r="AJ69" i="36"/>
  <c r="AI69" i="36"/>
  <c r="AH69" i="36"/>
  <c r="AG69" i="36"/>
  <c r="AF69" i="36"/>
  <c r="AE69" i="36"/>
  <c r="AD69" i="36"/>
  <c r="AC69" i="36"/>
  <c r="AB69" i="36"/>
  <c r="AA69" i="36"/>
  <c r="Z69" i="36"/>
  <c r="Y69" i="36"/>
  <c r="X69" i="36"/>
  <c r="W69" i="36"/>
  <c r="V69" i="36"/>
  <c r="U69" i="36"/>
  <c r="T69" i="36"/>
  <c r="S69" i="36"/>
  <c r="R69" i="36"/>
  <c r="Q69" i="36"/>
  <c r="P69" i="36"/>
  <c r="O69" i="36"/>
  <c r="N69" i="36"/>
  <c r="M69" i="36"/>
  <c r="L69" i="36"/>
  <c r="K69" i="36"/>
  <c r="J69" i="36"/>
  <c r="I69" i="36"/>
  <c r="H69" i="36"/>
  <c r="G69" i="36"/>
  <c r="F69" i="36"/>
  <c r="E69" i="36"/>
  <c r="BD68" i="36"/>
  <c r="BC68" i="36"/>
  <c r="BB68" i="36"/>
  <c r="BA68" i="36"/>
  <c r="AZ68" i="36"/>
  <c r="AY68" i="36"/>
  <c r="AX68" i="36"/>
  <c r="AW68" i="36"/>
  <c r="AV68" i="36"/>
  <c r="AU68" i="36"/>
  <c r="AT68" i="36"/>
  <c r="AS68" i="36"/>
  <c r="AR68" i="36"/>
  <c r="AQ68" i="36"/>
  <c r="AP68" i="36"/>
  <c r="AO68" i="36"/>
  <c r="AN68" i="36"/>
  <c r="AM68" i="36"/>
  <c r="AL68" i="36"/>
  <c r="AK68" i="36"/>
  <c r="AJ68" i="36"/>
  <c r="AI68" i="36"/>
  <c r="AH68" i="36"/>
  <c r="AG68" i="36"/>
  <c r="AF68" i="36"/>
  <c r="AE68" i="36"/>
  <c r="AD68" i="36"/>
  <c r="AC68" i="36"/>
  <c r="AB68" i="36"/>
  <c r="AA68" i="36"/>
  <c r="Z68" i="36"/>
  <c r="Y68" i="36"/>
  <c r="X68" i="36"/>
  <c r="W68" i="36"/>
  <c r="V68" i="36"/>
  <c r="U68" i="36"/>
  <c r="T68" i="36"/>
  <c r="S68" i="36"/>
  <c r="R68" i="36"/>
  <c r="Q68" i="36"/>
  <c r="P68" i="36"/>
  <c r="O68" i="36"/>
  <c r="N68" i="36"/>
  <c r="M68" i="36"/>
  <c r="L68" i="36"/>
  <c r="K68" i="36"/>
  <c r="J68" i="36"/>
  <c r="I68" i="36"/>
  <c r="H68" i="36"/>
  <c r="G68" i="36"/>
  <c r="F68" i="36"/>
  <c r="E68" i="36"/>
  <c r="BD67" i="36"/>
  <c r="BC67" i="36"/>
  <c r="BB67" i="36"/>
  <c r="BA67" i="36"/>
  <c r="AZ67" i="36"/>
  <c r="AY67" i="36"/>
  <c r="AX67" i="36"/>
  <c r="AW67" i="36"/>
  <c r="AV67" i="36"/>
  <c r="AU67" i="36"/>
  <c r="AT67" i="36"/>
  <c r="AS67" i="36"/>
  <c r="AR67" i="36"/>
  <c r="AQ67" i="36"/>
  <c r="AP67" i="36"/>
  <c r="AO67" i="36"/>
  <c r="AN67" i="36"/>
  <c r="AM67" i="36"/>
  <c r="AL67" i="36"/>
  <c r="AK67" i="36"/>
  <c r="AJ67" i="36"/>
  <c r="AI67" i="36"/>
  <c r="AH67" i="36"/>
  <c r="AG67" i="36"/>
  <c r="AF67" i="36"/>
  <c r="AE67" i="36"/>
  <c r="AD67" i="36"/>
  <c r="AC67" i="36"/>
  <c r="AB67" i="36"/>
  <c r="AA67" i="36"/>
  <c r="Z67" i="36"/>
  <c r="Y67" i="36"/>
  <c r="X67" i="36"/>
  <c r="W67" i="36"/>
  <c r="V67" i="36"/>
  <c r="U67" i="36"/>
  <c r="T67" i="36"/>
  <c r="S67" i="36"/>
  <c r="R67" i="36"/>
  <c r="Q67" i="36"/>
  <c r="P67" i="36"/>
  <c r="O67" i="36"/>
  <c r="N67" i="36"/>
  <c r="M67" i="36"/>
  <c r="L67" i="36"/>
  <c r="K67" i="36"/>
  <c r="J67" i="36"/>
  <c r="I67" i="36"/>
  <c r="H67" i="36"/>
  <c r="G67" i="36"/>
  <c r="F67" i="36"/>
  <c r="E67" i="36"/>
  <c r="BD66" i="36"/>
  <c r="BC66" i="36"/>
  <c r="AZ66" i="36"/>
  <c r="AY66" i="36"/>
  <c r="AV66" i="36"/>
  <c r="AU66" i="36"/>
  <c r="AR66" i="36"/>
  <c r="AQ66" i="36"/>
  <c r="AN66" i="36"/>
  <c r="AM66" i="36"/>
  <c r="AJ66" i="36"/>
  <c r="AI66" i="36"/>
  <c r="AF66" i="36"/>
  <c r="AE66" i="36"/>
  <c r="AB66" i="36"/>
  <c r="AA66" i="36"/>
  <c r="X66" i="36"/>
  <c r="W66" i="36"/>
  <c r="T66" i="36"/>
  <c r="S66" i="36"/>
  <c r="P66" i="36"/>
  <c r="O66" i="36"/>
  <c r="N66" i="36"/>
  <c r="L66" i="36"/>
  <c r="K66" i="36"/>
  <c r="H66" i="36"/>
  <c r="G66" i="36"/>
  <c r="BD65" i="36"/>
  <c r="BC65" i="36"/>
  <c r="BC76" i="36" s="1"/>
  <c r="BB65" i="36"/>
  <c r="BA65" i="36"/>
  <c r="AZ65" i="36"/>
  <c r="AY65" i="36"/>
  <c r="AX65" i="36"/>
  <c r="AW65" i="36"/>
  <c r="AV65" i="36"/>
  <c r="AU65" i="36"/>
  <c r="AT65" i="36"/>
  <c r="AS65" i="36"/>
  <c r="AR65" i="36"/>
  <c r="AQ65" i="36"/>
  <c r="AP65" i="36"/>
  <c r="AO65" i="36"/>
  <c r="AN65" i="36"/>
  <c r="AM65" i="36"/>
  <c r="AM76" i="36" s="1"/>
  <c r="AL65" i="36"/>
  <c r="AK65" i="36"/>
  <c r="AJ65" i="36"/>
  <c r="AI65" i="36"/>
  <c r="AH65" i="36"/>
  <c r="AG65" i="36"/>
  <c r="AF65" i="36"/>
  <c r="AE65" i="36"/>
  <c r="AD65" i="36"/>
  <c r="AC65" i="36"/>
  <c r="AB65" i="36"/>
  <c r="AA65" i="36"/>
  <c r="Z65" i="36"/>
  <c r="Y65" i="36"/>
  <c r="X65" i="36"/>
  <c r="W65" i="36"/>
  <c r="W76" i="36" s="1"/>
  <c r="V65" i="36"/>
  <c r="U65" i="36"/>
  <c r="T65" i="36"/>
  <c r="S65" i="36"/>
  <c r="S76" i="36" s="1"/>
  <c r="R65" i="36"/>
  <c r="Q65" i="36"/>
  <c r="P65" i="36"/>
  <c r="O65" i="36"/>
  <c r="N65" i="36"/>
  <c r="M65" i="36"/>
  <c r="L65" i="36"/>
  <c r="K65" i="36"/>
  <c r="J65" i="36"/>
  <c r="I65" i="36"/>
  <c r="H65" i="36"/>
  <c r="G65" i="36"/>
  <c r="G76" i="36" s="1"/>
  <c r="F65" i="36"/>
  <c r="E65" i="36"/>
  <c r="BD59" i="36"/>
  <c r="BC59" i="36"/>
  <c r="BB59" i="36"/>
  <c r="BA59" i="36"/>
  <c r="AZ59" i="36"/>
  <c r="AY59" i="36"/>
  <c r="AX59" i="36"/>
  <c r="AW59" i="36"/>
  <c r="AV59" i="36"/>
  <c r="AU59" i="36"/>
  <c r="AT59" i="36"/>
  <c r="AS59" i="36"/>
  <c r="AR59" i="36"/>
  <c r="AQ59" i="36"/>
  <c r="AP59" i="36"/>
  <c r="AO59" i="36"/>
  <c r="AN59" i="36"/>
  <c r="AM59" i="36"/>
  <c r="AL59" i="36"/>
  <c r="AK59" i="36"/>
  <c r="AJ59" i="36"/>
  <c r="AI59" i="36"/>
  <c r="BD58" i="36"/>
  <c r="BC58" i="36"/>
  <c r="BB58" i="36"/>
  <c r="BA58" i="36"/>
  <c r="AZ58" i="36"/>
  <c r="AY58" i="36"/>
  <c r="AX58" i="36"/>
  <c r="AW58" i="36"/>
  <c r="AV58" i="36"/>
  <c r="AU58" i="36"/>
  <c r="AT58" i="36"/>
  <c r="AS58" i="36"/>
  <c r="AR58" i="36"/>
  <c r="AQ58" i="36"/>
  <c r="AP58" i="36"/>
  <c r="AO58" i="36"/>
  <c r="AN58" i="36"/>
  <c r="AM58" i="36"/>
  <c r="AL58" i="36"/>
  <c r="AK58" i="36"/>
  <c r="AJ58" i="36"/>
  <c r="AI58" i="36"/>
  <c r="AH58" i="36"/>
  <c r="BD57" i="36"/>
  <c r="BC57" i="36"/>
  <c r="BB57" i="36"/>
  <c r="BA57" i="36"/>
  <c r="AZ57" i="36"/>
  <c r="AY57" i="36"/>
  <c r="AX57" i="36"/>
  <c r="AW57" i="36"/>
  <c r="AV57" i="36"/>
  <c r="AU57" i="36"/>
  <c r="AT57" i="36"/>
  <c r="AS57" i="36"/>
  <c r="AR57" i="36"/>
  <c r="AQ57" i="36"/>
  <c r="AP57" i="36"/>
  <c r="AO57" i="36"/>
  <c r="AN57" i="36"/>
  <c r="AM57" i="36"/>
  <c r="AL57" i="36"/>
  <c r="AK57" i="36"/>
  <c r="AJ57" i="36"/>
  <c r="AI57" i="36"/>
  <c r="AH57" i="36"/>
  <c r="AG57" i="36"/>
  <c r="BD56" i="36"/>
  <c r="BC56" i="36"/>
  <c r="BB56" i="36"/>
  <c r="BA56" i="36"/>
  <c r="AZ56" i="36"/>
  <c r="AY56" i="36"/>
  <c r="AX56" i="36"/>
  <c r="AW56" i="36"/>
  <c r="AV56" i="36"/>
  <c r="AU56" i="36"/>
  <c r="AT56" i="36"/>
  <c r="AS56" i="36"/>
  <c r="AR56" i="36"/>
  <c r="AQ56" i="36"/>
  <c r="AP56" i="36"/>
  <c r="AO56" i="36"/>
  <c r="AN56" i="36"/>
  <c r="AM56" i="36"/>
  <c r="AL56" i="36"/>
  <c r="AK56" i="36"/>
  <c r="AJ56" i="36"/>
  <c r="AI56" i="36"/>
  <c r="AH56" i="36"/>
  <c r="AG56" i="36"/>
  <c r="AF56" i="36"/>
  <c r="BD55" i="36"/>
  <c r="BC55" i="36"/>
  <c r="BB55" i="36"/>
  <c r="BA55" i="36"/>
  <c r="AZ55" i="36"/>
  <c r="AY55" i="36"/>
  <c r="AX55" i="36"/>
  <c r="AW55" i="36"/>
  <c r="AV55" i="36"/>
  <c r="AU55" i="36"/>
  <c r="AT55" i="36"/>
  <c r="AS55" i="36"/>
  <c r="AR55" i="36"/>
  <c r="AQ55" i="36"/>
  <c r="AP55" i="36"/>
  <c r="AO55" i="36"/>
  <c r="AN55" i="36"/>
  <c r="AM55" i="36"/>
  <c r="AL55" i="36"/>
  <c r="AK55" i="36"/>
  <c r="AJ55" i="36"/>
  <c r="AI55" i="36"/>
  <c r="AH55" i="36"/>
  <c r="AG55" i="36"/>
  <c r="AF55" i="36"/>
  <c r="AE55" i="36"/>
  <c r="BD54" i="36"/>
  <c r="BC54" i="36"/>
  <c r="BB54" i="36"/>
  <c r="BA54" i="36"/>
  <c r="AZ54" i="36"/>
  <c r="AY54" i="36"/>
  <c r="AX54" i="36"/>
  <c r="AW54" i="36"/>
  <c r="AV54" i="36"/>
  <c r="AU54" i="36"/>
  <c r="AT54" i="36"/>
  <c r="AS54" i="36"/>
  <c r="AR54" i="36"/>
  <c r="AQ54" i="36"/>
  <c r="AP54" i="36"/>
  <c r="AO54" i="36"/>
  <c r="AN54" i="36"/>
  <c r="AM54" i="36"/>
  <c r="AL54" i="36"/>
  <c r="AK54" i="36"/>
  <c r="AJ54" i="36"/>
  <c r="AI54" i="36"/>
  <c r="AH54" i="36"/>
  <c r="AG54" i="36"/>
  <c r="AF54" i="36"/>
  <c r="AE54" i="36"/>
  <c r="AD54" i="36"/>
  <c r="BD53" i="36"/>
  <c r="BC53" i="36"/>
  <c r="BB53" i="36"/>
  <c r="BA53" i="36"/>
  <c r="AZ53" i="36"/>
  <c r="AY53" i="36"/>
  <c r="AX53" i="36"/>
  <c r="AW53" i="36"/>
  <c r="AV53" i="36"/>
  <c r="AU53" i="36"/>
  <c r="AT53" i="36"/>
  <c r="AS53" i="36"/>
  <c r="AR53" i="36"/>
  <c r="AQ53" i="36"/>
  <c r="AP53" i="36"/>
  <c r="AO53" i="36"/>
  <c r="AN53" i="36"/>
  <c r="AM53" i="36"/>
  <c r="AL53" i="36"/>
  <c r="AK53" i="36"/>
  <c r="AJ53" i="36"/>
  <c r="AI53" i="36"/>
  <c r="AH53" i="36"/>
  <c r="AG53" i="36"/>
  <c r="AF53" i="36"/>
  <c r="AE53" i="36"/>
  <c r="AD53" i="36"/>
  <c r="AC53" i="36"/>
  <c r="BD52" i="36"/>
  <c r="BC52" i="36"/>
  <c r="BB52" i="36"/>
  <c r="BA52" i="36"/>
  <c r="AZ52" i="36"/>
  <c r="AY52" i="36"/>
  <c r="AX52" i="36"/>
  <c r="AW52" i="36"/>
  <c r="AV52" i="36"/>
  <c r="AU52" i="36"/>
  <c r="AT52" i="36"/>
  <c r="AS52" i="36"/>
  <c r="AR52" i="36"/>
  <c r="AQ52" i="36"/>
  <c r="AP52" i="36"/>
  <c r="AO52" i="36"/>
  <c r="AN52" i="36"/>
  <c r="AM52" i="36"/>
  <c r="AL52" i="36"/>
  <c r="AK52" i="36"/>
  <c r="AJ52" i="36"/>
  <c r="AI52" i="36"/>
  <c r="AH52" i="36"/>
  <c r="AG52" i="36"/>
  <c r="AF52" i="36"/>
  <c r="AE52" i="36"/>
  <c r="AD52" i="36"/>
  <c r="AC52" i="36"/>
  <c r="AB52" i="36"/>
  <c r="BD51" i="36"/>
  <c r="BC51" i="36"/>
  <c r="BB51" i="36"/>
  <c r="BA51" i="36"/>
  <c r="AZ51" i="36"/>
  <c r="AY51" i="36"/>
  <c r="AX51" i="36"/>
  <c r="AW51" i="36"/>
  <c r="AV51" i="36"/>
  <c r="AU51" i="36"/>
  <c r="AT51" i="36"/>
  <c r="AS51" i="36"/>
  <c r="AR51" i="36"/>
  <c r="AQ51" i="36"/>
  <c r="AP51" i="36"/>
  <c r="AO51" i="36"/>
  <c r="AN51" i="36"/>
  <c r="AM51" i="36"/>
  <c r="AL51" i="36"/>
  <c r="AK51" i="36"/>
  <c r="AJ51" i="36"/>
  <c r="AI51" i="36"/>
  <c r="AH51" i="36"/>
  <c r="AG51" i="36"/>
  <c r="AF51" i="36"/>
  <c r="AE51" i="36"/>
  <c r="AD51" i="36"/>
  <c r="AC51" i="36"/>
  <c r="AB51" i="36"/>
  <c r="AA51" i="36"/>
  <c r="BD50" i="36"/>
  <c r="BC50" i="36"/>
  <c r="BB50" i="36"/>
  <c r="BA50" i="36"/>
  <c r="AZ50" i="36"/>
  <c r="AY50" i="36"/>
  <c r="AX50" i="36"/>
  <c r="AW50" i="36"/>
  <c r="AV50" i="36"/>
  <c r="AU50" i="36"/>
  <c r="AT50" i="36"/>
  <c r="AS50" i="36"/>
  <c r="AR50" i="36"/>
  <c r="AQ50" i="36"/>
  <c r="AP50" i="36"/>
  <c r="AO50" i="36"/>
  <c r="AN50" i="36"/>
  <c r="AM50" i="36"/>
  <c r="AL50" i="36"/>
  <c r="AK50" i="36"/>
  <c r="AJ50" i="36"/>
  <c r="AI50" i="36"/>
  <c r="AH50" i="36"/>
  <c r="AG50" i="36"/>
  <c r="AF50" i="36"/>
  <c r="AE50" i="36"/>
  <c r="AD50" i="36"/>
  <c r="AC50" i="36"/>
  <c r="AB50" i="36"/>
  <c r="AA50" i="36"/>
  <c r="Z50" i="36"/>
  <c r="BD49" i="36"/>
  <c r="BC49" i="36"/>
  <c r="BB49" i="36"/>
  <c r="BA49" i="36"/>
  <c r="AZ49" i="36"/>
  <c r="AY49" i="36"/>
  <c r="AX49" i="36"/>
  <c r="AW49" i="36"/>
  <c r="AV49" i="36"/>
  <c r="AU49" i="36"/>
  <c r="AT49" i="36"/>
  <c r="AS49" i="36"/>
  <c r="AR49" i="36"/>
  <c r="AQ49" i="36"/>
  <c r="AP49" i="36"/>
  <c r="AO49" i="36"/>
  <c r="AN49" i="36"/>
  <c r="AM49" i="36"/>
  <c r="AL49" i="36"/>
  <c r="AK49" i="36"/>
  <c r="AJ49" i="36"/>
  <c r="AI49" i="36"/>
  <c r="AH49" i="36"/>
  <c r="AG49" i="36"/>
  <c r="AF49" i="36"/>
  <c r="AE49" i="36"/>
  <c r="AD49" i="36"/>
  <c r="AC49" i="36"/>
  <c r="AB49" i="36"/>
  <c r="AA49" i="36"/>
  <c r="Z49" i="36"/>
  <c r="Y49" i="36"/>
  <c r="BD48" i="36"/>
  <c r="BC48" i="36"/>
  <c r="BB48" i="36"/>
  <c r="BA48" i="36"/>
  <c r="AZ48" i="36"/>
  <c r="AY48" i="36"/>
  <c r="AX48" i="36"/>
  <c r="AW48" i="36"/>
  <c r="AV48" i="36"/>
  <c r="AU48" i="36"/>
  <c r="AT48" i="36"/>
  <c r="AS48" i="36"/>
  <c r="AR48" i="36"/>
  <c r="AQ48" i="36"/>
  <c r="AP48" i="36"/>
  <c r="AO48" i="36"/>
  <c r="AN48" i="36"/>
  <c r="AM48" i="36"/>
  <c r="AL48" i="36"/>
  <c r="AK48" i="36"/>
  <c r="AJ48" i="36"/>
  <c r="AI48" i="36"/>
  <c r="AH48" i="36"/>
  <c r="AG48" i="36"/>
  <c r="AF48" i="36"/>
  <c r="AE48" i="36"/>
  <c r="AD48" i="36"/>
  <c r="AC48" i="36"/>
  <c r="AB48" i="36"/>
  <c r="AA48" i="36"/>
  <c r="Z48" i="36"/>
  <c r="Y48" i="36"/>
  <c r="X48" i="36"/>
  <c r="BD47" i="36"/>
  <c r="BC47" i="36"/>
  <c r="BB47" i="36"/>
  <c r="BA47" i="36"/>
  <c r="AZ47" i="36"/>
  <c r="AY47" i="36"/>
  <c r="AX47" i="36"/>
  <c r="AW47" i="36"/>
  <c r="AV47" i="36"/>
  <c r="AU47" i="36"/>
  <c r="AT47" i="36"/>
  <c r="AS47" i="36"/>
  <c r="AR47" i="36"/>
  <c r="AQ47" i="36"/>
  <c r="AP47" i="36"/>
  <c r="AO47" i="36"/>
  <c r="AN47" i="36"/>
  <c r="AM47" i="36"/>
  <c r="AL47" i="36"/>
  <c r="AK47" i="36"/>
  <c r="AJ47" i="36"/>
  <c r="AI47" i="36"/>
  <c r="AH47" i="36"/>
  <c r="AG47" i="36"/>
  <c r="AF47" i="36"/>
  <c r="AE47" i="36"/>
  <c r="AD47" i="36"/>
  <c r="AC47" i="36"/>
  <c r="AB47" i="36"/>
  <c r="AA47" i="36"/>
  <c r="Z47" i="36"/>
  <c r="Y47" i="36"/>
  <c r="X47" i="36"/>
  <c r="W47" i="36"/>
  <c r="BD46" i="36"/>
  <c r="BC46" i="36"/>
  <c r="BB46" i="36"/>
  <c r="BA46" i="36"/>
  <c r="AZ46" i="36"/>
  <c r="AY46" i="36"/>
  <c r="AX46" i="36"/>
  <c r="AW46" i="36"/>
  <c r="AV46" i="36"/>
  <c r="AU46" i="36"/>
  <c r="AT46" i="36"/>
  <c r="AS46" i="36"/>
  <c r="AR46" i="36"/>
  <c r="AQ46" i="36"/>
  <c r="AP46" i="36"/>
  <c r="AO46" i="36"/>
  <c r="AN46" i="36"/>
  <c r="AM46" i="36"/>
  <c r="AL46" i="36"/>
  <c r="AK46" i="36"/>
  <c r="AJ46" i="36"/>
  <c r="AI46" i="36"/>
  <c r="AH46" i="36"/>
  <c r="AG46" i="36"/>
  <c r="AF46" i="36"/>
  <c r="AE46" i="36"/>
  <c r="AD46" i="36"/>
  <c r="AC46" i="36"/>
  <c r="AB46" i="36"/>
  <c r="AA46" i="36"/>
  <c r="Z46" i="36"/>
  <c r="Y46" i="36"/>
  <c r="X46" i="36"/>
  <c r="W46" i="36"/>
  <c r="V46" i="36"/>
  <c r="BD45" i="36"/>
  <c r="BC45" i="36"/>
  <c r="BB45" i="36"/>
  <c r="BA45" i="36"/>
  <c r="AZ45" i="36"/>
  <c r="AY45" i="36"/>
  <c r="AX45" i="36"/>
  <c r="AW45" i="36"/>
  <c r="AV45" i="36"/>
  <c r="AU45" i="36"/>
  <c r="AT45" i="36"/>
  <c r="AS45" i="36"/>
  <c r="AR45" i="36"/>
  <c r="AQ45" i="36"/>
  <c r="AP45" i="36"/>
  <c r="AO45" i="36"/>
  <c r="AN45" i="36"/>
  <c r="AM45" i="36"/>
  <c r="AL45" i="36"/>
  <c r="AK45" i="36"/>
  <c r="AJ45" i="36"/>
  <c r="AI45" i="36"/>
  <c r="AH45" i="36"/>
  <c r="AG45" i="36"/>
  <c r="AF45" i="36"/>
  <c r="AE45" i="36"/>
  <c r="AD45" i="36"/>
  <c r="AC45" i="36"/>
  <c r="AB45" i="36"/>
  <c r="AA45" i="36"/>
  <c r="Z45" i="36"/>
  <c r="Y45" i="36"/>
  <c r="X45" i="36"/>
  <c r="W45" i="36"/>
  <c r="V45" i="36"/>
  <c r="U45" i="36"/>
  <c r="BD44" i="36"/>
  <c r="BC44" i="36"/>
  <c r="BB44" i="36"/>
  <c r="BA44" i="36"/>
  <c r="AZ44" i="36"/>
  <c r="AY44" i="36"/>
  <c r="AX44" i="36"/>
  <c r="AW44" i="36"/>
  <c r="AV44" i="36"/>
  <c r="AU44" i="36"/>
  <c r="AT44" i="36"/>
  <c r="AS44" i="36"/>
  <c r="AR44" i="36"/>
  <c r="AQ44" i="36"/>
  <c r="AP44" i="36"/>
  <c r="AO44" i="36"/>
  <c r="AN44" i="36"/>
  <c r="AM44" i="36"/>
  <c r="AL44" i="36"/>
  <c r="AK44" i="36"/>
  <c r="AJ44" i="36"/>
  <c r="AI44" i="36"/>
  <c r="AH44" i="36"/>
  <c r="AG44" i="36"/>
  <c r="AF44" i="36"/>
  <c r="AE44" i="36"/>
  <c r="AD44" i="36"/>
  <c r="AC44" i="36"/>
  <c r="AB44" i="36"/>
  <c r="AA44" i="36"/>
  <c r="Z44" i="36"/>
  <c r="Y44" i="36"/>
  <c r="X44" i="36"/>
  <c r="W44" i="36"/>
  <c r="V44" i="36"/>
  <c r="U44" i="36"/>
  <c r="T44" i="36"/>
  <c r="BD43" i="36"/>
  <c r="BC43" i="36"/>
  <c r="BB43" i="36"/>
  <c r="BA43" i="36"/>
  <c r="AZ43" i="36"/>
  <c r="AY43" i="36"/>
  <c r="AX43" i="36"/>
  <c r="AW43" i="36"/>
  <c r="AV43" i="36"/>
  <c r="AU43" i="36"/>
  <c r="AT43" i="36"/>
  <c r="AS43" i="36"/>
  <c r="AR43" i="36"/>
  <c r="AQ43" i="36"/>
  <c r="AP43" i="36"/>
  <c r="AO43" i="36"/>
  <c r="AN43" i="36"/>
  <c r="AM43" i="36"/>
  <c r="AL43" i="36"/>
  <c r="AK43" i="36"/>
  <c r="AJ43" i="36"/>
  <c r="AI43" i="36"/>
  <c r="AH43" i="36"/>
  <c r="AG43" i="36"/>
  <c r="AF43" i="36"/>
  <c r="AE43" i="36"/>
  <c r="AD43" i="36"/>
  <c r="AC43" i="36"/>
  <c r="AB43" i="36"/>
  <c r="AA43" i="36"/>
  <c r="Z43" i="36"/>
  <c r="Y43" i="36"/>
  <c r="X43" i="36"/>
  <c r="W43" i="36"/>
  <c r="V43" i="36"/>
  <c r="U43" i="36"/>
  <c r="T43" i="36"/>
  <c r="S43" i="36"/>
  <c r="BD42" i="36"/>
  <c r="BC42" i="36"/>
  <c r="BB42" i="36"/>
  <c r="BA42" i="36"/>
  <c r="AZ42" i="36"/>
  <c r="AY42" i="36"/>
  <c r="AX42" i="36"/>
  <c r="AW42" i="36"/>
  <c r="AV42" i="36"/>
  <c r="AU42" i="36"/>
  <c r="AT42" i="36"/>
  <c r="AS42" i="36"/>
  <c r="AR42" i="36"/>
  <c r="AQ42" i="36"/>
  <c r="AP42" i="36"/>
  <c r="AO42" i="36"/>
  <c r="AN42" i="36"/>
  <c r="AM42" i="36"/>
  <c r="AL42" i="36"/>
  <c r="AK42" i="36"/>
  <c r="AJ42" i="36"/>
  <c r="AI42" i="36"/>
  <c r="AH42" i="36"/>
  <c r="AG42" i="36"/>
  <c r="AF42" i="36"/>
  <c r="AE42" i="36"/>
  <c r="AD42" i="36"/>
  <c r="AC42" i="36"/>
  <c r="AB42" i="36"/>
  <c r="AA42" i="36"/>
  <c r="Z42" i="36"/>
  <c r="Y42" i="36"/>
  <c r="X42" i="36"/>
  <c r="W42" i="36"/>
  <c r="V42" i="36"/>
  <c r="U42" i="36"/>
  <c r="T42" i="36"/>
  <c r="S42" i="36"/>
  <c r="R42" i="36"/>
  <c r="BD41" i="36"/>
  <c r="BC41" i="36"/>
  <c r="BB41" i="36"/>
  <c r="BA41" i="36"/>
  <c r="AZ41" i="36"/>
  <c r="AY41" i="36"/>
  <c r="AX41" i="36"/>
  <c r="AW41" i="36"/>
  <c r="AV41" i="36"/>
  <c r="AU41" i="36"/>
  <c r="AT41" i="36"/>
  <c r="AS41" i="36"/>
  <c r="AR41" i="36"/>
  <c r="AQ41" i="36"/>
  <c r="AP41" i="36"/>
  <c r="AO41" i="36"/>
  <c r="AN41" i="36"/>
  <c r="AM41" i="36"/>
  <c r="AL41" i="36"/>
  <c r="AK41" i="36"/>
  <c r="AJ41" i="36"/>
  <c r="AI41" i="36"/>
  <c r="AH41" i="36"/>
  <c r="AG41" i="36"/>
  <c r="AF41" i="36"/>
  <c r="AE41" i="36"/>
  <c r="AD41" i="36"/>
  <c r="AC41" i="36"/>
  <c r="AB41" i="36"/>
  <c r="AA41" i="36"/>
  <c r="Z41" i="36"/>
  <c r="Y41" i="36"/>
  <c r="X41" i="36"/>
  <c r="W41" i="36"/>
  <c r="V41" i="36"/>
  <c r="U41" i="36"/>
  <c r="T41" i="36"/>
  <c r="S41" i="36"/>
  <c r="R41" i="36"/>
  <c r="Q41" i="36"/>
  <c r="BD40" i="36"/>
  <c r="BC40" i="36"/>
  <c r="BB40" i="36"/>
  <c r="BA40" i="36"/>
  <c r="AZ40" i="36"/>
  <c r="AY40" i="36"/>
  <c r="AX40" i="36"/>
  <c r="AW40" i="36"/>
  <c r="AV40" i="36"/>
  <c r="AU40" i="36"/>
  <c r="AT40" i="36"/>
  <c r="AS40" i="36"/>
  <c r="AR40" i="36"/>
  <c r="AQ40" i="36"/>
  <c r="AP40" i="36"/>
  <c r="AO40" i="36"/>
  <c r="AN40" i="36"/>
  <c r="AM40" i="36"/>
  <c r="AL40" i="36"/>
  <c r="AK40" i="36"/>
  <c r="AJ40" i="36"/>
  <c r="AI40" i="36"/>
  <c r="AH40" i="36"/>
  <c r="AG40" i="36"/>
  <c r="AF40" i="36"/>
  <c r="AE40" i="36"/>
  <c r="AD40" i="36"/>
  <c r="AC40" i="36"/>
  <c r="AB40" i="36"/>
  <c r="AA40" i="36"/>
  <c r="Z40" i="36"/>
  <c r="Y40" i="36"/>
  <c r="X40" i="36"/>
  <c r="W40" i="36"/>
  <c r="V40" i="36"/>
  <c r="U40" i="36"/>
  <c r="T40" i="36"/>
  <c r="S40" i="36"/>
  <c r="R40" i="36"/>
  <c r="Q40" i="36"/>
  <c r="P40" i="36"/>
  <c r="BD39" i="36"/>
  <c r="BC39" i="36"/>
  <c r="BB39" i="36"/>
  <c r="BA39" i="36"/>
  <c r="AZ39" i="36"/>
  <c r="AY39" i="36"/>
  <c r="AX39" i="36"/>
  <c r="AW39" i="36"/>
  <c r="AV39" i="36"/>
  <c r="AU39" i="36"/>
  <c r="AT39" i="36"/>
  <c r="AS39" i="36"/>
  <c r="AR39" i="36"/>
  <c r="AQ39" i="36"/>
  <c r="AP39" i="36"/>
  <c r="AO39" i="36"/>
  <c r="AN39" i="36"/>
  <c r="AM39" i="36"/>
  <c r="AL39" i="36"/>
  <c r="AK39" i="36"/>
  <c r="AJ39" i="36"/>
  <c r="AI39" i="36"/>
  <c r="AH39" i="36"/>
  <c r="AG39" i="36"/>
  <c r="AF39" i="36"/>
  <c r="AE39" i="36"/>
  <c r="AD39" i="36"/>
  <c r="AC39" i="36"/>
  <c r="AB39" i="36"/>
  <c r="AA39" i="36"/>
  <c r="Z39" i="36"/>
  <c r="Y39" i="36"/>
  <c r="X39" i="36"/>
  <c r="W39" i="36"/>
  <c r="V39" i="36"/>
  <c r="U39" i="36"/>
  <c r="T39" i="36"/>
  <c r="S39" i="36"/>
  <c r="R39" i="36"/>
  <c r="Q39" i="36"/>
  <c r="P39" i="36"/>
  <c r="O39" i="36"/>
  <c r="BD38" i="36"/>
  <c r="BC38" i="36"/>
  <c r="BB38" i="36"/>
  <c r="BA38" i="36"/>
  <c r="AZ38" i="36"/>
  <c r="AY38" i="36"/>
  <c r="AX38" i="36"/>
  <c r="AW38" i="36"/>
  <c r="AV38" i="36"/>
  <c r="AU38" i="36"/>
  <c r="AT38" i="36"/>
  <c r="AS38" i="36"/>
  <c r="AR38" i="36"/>
  <c r="AQ38" i="36"/>
  <c r="AP38" i="36"/>
  <c r="AO38" i="36"/>
  <c r="AN38" i="36"/>
  <c r="AM38" i="36"/>
  <c r="AL38" i="36"/>
  <c r="AK38" i="36"/>
  <c r="AJ38" i="36"/>
  <c r="AI38" i="36"/>
  <c r="AH38" i="36"/>
  <c r="AG38" i="36"/>
  <c r="AF38" i="36"/>
  <c r="AE38" i="36"/>
  <c r="AD38" i="36"/>
  <c r="AC38" i="36"/>
  <c r="AB38" i="36"/>
  <c r="AA38" i="36"/>
  <c r="Z38" i="36"/>
  <c r="Y38" i="36"/>
  <c r="X38" i="36"/>
  <c r="W38" i="36"/>
  <c r="V38" i="36"/>
  <c r="U38" i="36"/>
  <c r="T38" i="36"/>
  <c r="S38" i="36"/>
  <c r="R38" i="36"/>
  <c r="Q38" i="36"/>
  <c r="P38" i="36"/>
  <c r="O38" i="36"/>
  <c r="N38" i="36"/>
  <c r="BD87" i="35"/>
  <c r="BC87" i="35"/>
  <c r="BB87" i="35"/>
  <c r="BB66" i="35" s="1"/>
  <c r="BB76" i="35" s="1"/>
  <c r="BA87" i="35"/>
  <c r="AZ87" i="35"/>
  <c r="AY87" i="35"/>
  <c r="AX87" i="35"/>
  <c r="AX66" i="35" s="1"/>
  <c r="AX76" i="35" s="1"/>
  <c r="AW87" i="35"/>
  <c r="AV87" i="35"/>
  <c r="AU87" i="35"/>
  <c r="AT87" i="35"/>
  <c r="AT66" i="35" s="1"/>
  <c r="AS87" i="35"/>
  <c r="AR87" i="35"/>
  <c r="AQ87" i="35"/>
  <c r="AP87" i="35"/>
  <c r="AP66" i="35" s="1"/>
  <c r="AO87" i="35"/>
  <c r="AN87" i="35"/>
  <c r="AM87" i="35"/>
  <c r="AL87" i="35"/>
  <c r="AL66" i="35" s="1"/>
  <c r="AK87" i="35"/>
  <c r="AJ87" i="35"/>
  <c r="AI87" i="35"/>
  <c r="AH87" i="35"/>
  <c r="AH66" i="35" s="1"/>
  <c r="AG87" i="35"/>
  <c r="AF87" i="35"/>
  <c r="AE87" i="35"/>
  <c r="AD87" i="35"/>
  <c r="AD66" i="35" s="1"/>
  <c r="AC87" i="35"/>
  <c r="AB87" i="35"/>
  <c r="AA87" i="35"/>
  <c r="Z87" i="35"/>
  <c r="Z66" i="35" s="1"/>
  <c r="Y87" i="35"/>
  <c r="X87" i="35"/>
  <c r="W87" i="35"/>
  <c r="V87" i="35"/>
  <c r="V66" i="35" s="1"/>
  <c r="U87" i="35"/>
  <c r="T87" i="35"/>
  <c r="S87" i="35"/>
  <c r="R87" i="35"/>
  <c r="R66" i="35" s="1"/>
  <c r="Q87" i="35"/>
  <c r="P87" i="35"/>
  <c r="O87" i="35"/>
  <c r="N87" i="35"/>
  <c r="N66" i="35" s="1"/>
  <c r="N76" i="35" s="1"/>
  <c r="M87" i="35"/>
  <c r="L87" i="35"/>
  <c r="K87" i="35"/>
  <c r="J87" i="35"/>
  <c r="J66" i="35" s="1"/>
  <c r="J76" i="35" s="1"/>
  <c r="I87" i="35"/>
  <c r="H87" i="35"/>
  <c r="G87" i="35"/>
  <c r="F87" i="35"/>
  <c r="F66" i="35" s="1"/>
  <c r="F76" i="35" s="1"/>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AW72" i="35"/>
  <c r="AV72" i="35"/>
  <c r="AU72" i="35"/>
  <c r="AT72" i="35"/>
  <c r="AS72" i="35"/>
  <c r="AR72" i="35"/>
  <c r="AQ72" i="35"/>
  <c r="AP72" i="35"/>
  <c r="AO72" i="35"/>
  <c r="AN72" i="35"/>
  <c r="AM72" i="35"/>
  <c r="AL72" i="35"/>
  <c r="AK72" i="35"/>
  <c r="AJ72" i="35"/>
  <c r="AI72" i="35"/>
  <c r="AH72" i="35"/>
  <c r="AG72" i="35"/>
  <c r="AF72" i="35"/>
  <c r="AE72" i="35"/>
  <c r="AD72" i="35"/>
  <c r="AC72" i="35"/>
  <c r="AB72" i="35"/>
  <c r="AA72" i="35"/>
  <c r="Z72" i="35"/>
  <c r="Y72" i="35"/>
  <c r="X72" i="35"/>
  <c r="W72" i="35"/>
  <c r="V72" i="35"/>
  <c r="U72" i="35"/>
  <c r="T72" i="35"/>
  <c r="S72" i="35"/>
  <c r="R72" i="35"/>
  <c r="Q72" i="35"/>
  <c r="P72" i="35"/>
  <c r="O72" i="35"/>
  <c r="N72" i="35"/>
  <c r="M72" i="35"/>
  <c r="L72" i="35"/>
  <c r="K72" i="35"/>
  <c r="J72" i="35"/>
  <c r="I72" i="35"/>
  <c r="H72" i="35"/>
  <c r="G72" i="35"/>
  <c r="F72" i="35"/>
  <c r="E72" i="35"/>
  <c r="BD71" i="35"/>
  <c r="BC71" i="35"/>
  <c r="BB71" i="35"/>
  <c r="BA71" i="35"/>
  <c r="AZ71" i="35"/>
  <c r="AY71" i="35"/>
  <c r="AX71" i="35"/>
  <c r="AW71" i="35"/>
  <c r="AV71" i="35"/>
  <c r="AU71" i="35"/>
  <c r="AT71" i="35"/>
  <c r="AS71" i="35"/>
  <c r="AR71" i="35"/>
  <c r="AQ71" i="35"/>
  <c r="AP71" i="35"/>
  <c r="AO71" i="35"/>
  <c r="AN71" i="35"/>
  <c r="AM71" i="35"/>
  <c r="AL71" i="35"/>
  <c r="AK71" i="35"/>
  <c r="AJ71" i="35"/>
  <c r="AI71" i="35"/>
  <c r="AH71" i="35"/>
  <c r="AG71" i="35"/>
  <c r="AF71" i="35"/>
  <c r="AE71" i="35"/>
  <c r="AD71" i="35"/>
  <c r="AC71" i="35"/>
  <c r="AB71" i="35"/>
  <c r="AA71" i="35"/>
  <c r="Z71" i="35"/>
  <c r="Y71" i="35"/>
  <c r="X71" i="35"/>
  <c r="W71" i="35"/>
  <c r="V71" i="35"/>
  <c r="U71" i="35"/>
  <c r="T71" i="35"/>
  <c r="S71" i="35"/>
  <c r="R71" i="35"/>
  <c r="Q71" i="35"/>
  <c r="P71" i="35"/>
  <c r="O71" i="35"/>
  <c r="N71" i="35"/>
  <c r="M71" i="35"/>
  <c r="L71" i="35"/>
  <c r="K71" i="35"/>
  <c r="J71" i="35"/>
  <c r="I71" i="35"/>
  <c r="H71" i="35"/>
  <c r="G71" i="35"/>
  <c r="F71" i="35"/>
  <c r="E71" i="35"/>
  <c r="BD70" i="35"/>
  <c r="BC70" i="35"/>
  <c r="BB70" i="35"/>
  <c r="BA70" i="35"/>
  <c r="AZ70" i="35"/>
  <c r="AY70" i="35"/>
  <c r="AX70" i="35"/>
  <c r="AW70" i="35"/>
  <c r="AV70" i="35"/>
  <c r="AU70" i="35"/>
  <c r="AT70" i="35"/>
  <c r="AS70" i="35"/>
  <c r="AR70" i="35"/>
  <c r="AQ70" i="35"/>
  <c r="AP70" i="35"/>
  <c r="AO70" i="35"/>
  <c r="AN70" i="35"/>
  <c r="AM70" i="35"/>
  <c r="AL70" i="35"/>
  <c r="AK70" i="35"/>
  <c r="AJ70" i="35"/>
  <c r="AI70" i="35"/>
  <c r="AH70" i="35"/>
  <c r="AG70" i="35"/>
  <c r="AF70" i="35"/>
  <c r="AE70" i="35"/>
  <c r="AD70" i="35"/>
  <c r="AC70" i="35"/>
  <c r="AB70" i="35"/>
  <c r="AA70" i="35"/>
  <c r="Z70" i="35"/>
  <c r="Y70" i="35"/>
  <c r="X70" i="35"/>
  <c r="W70" i="35"/>
  <c r="V70" i="35"/>
  <c r="U70" i="35"/>
  <c r="T70" i="35"/>
  <c r="S70" i="35"/>
  <c r="R70" i="35"/>
  <c r="Q70" i="35"/>
  <c r="P70" i="35"/>
  <c r="O70" i="35"/>
  <c r="N70" i="35"/>
  <c r="M70" i="35"/>
  <c r="L70" i="35"/>
  <c r="K70" i="35"/>
  <c r="J70" i="35"/>
  <c r="I70" i="35"/>
  <c r="H70" i="35"/>
  <c r="G70" i="35"/>
  <c r="F70" i="35"/>
  <c r="E70" i="35"/>
  <c r="BD69" i="35"/>
  <c r="BC69" i="35"/>
  <c r="BB69" i="35"/>
  <c r="BA69" i="35"/>
  <c r="AZ69" i="35"/>
  <c r="AY69" i="35"/>
  <c r="AX69" i="35"/>
  <c r="AW69" i="35"/>
  <c r="AV69" i="35"/>
  <c r="AU69" i="35"/>
  <c r="AT69" i="35"/>
  <c r="AS69" i="35"/>
  <c r="AR69" i="35"/>
  <c r="AQ69" i="35"/>
  <c r="AP69" i="35"/>
  <c r="AO69" i="35"/>
  <c r="AN69" i="35"/>
  <c r="AM69" i="35"/>
  <c r="AL69" i="35"/>
  <c r="AK69" i="35"/>
  <c r="AJ69" i="35"/>
  <c r="AI69" i="35"/>
  <c r="AH69" i="35"/>
  <c r="AG69" i="35"/>
  <c r="AF69" i="35"/>
  <c r="AE69" i="35"/>
  <c r="AD69" i="35"/>
  <c r="AC69" i="35"/>
  <c r="AB69" i="35"/>
  <c r="AA69" i="35"/>
  <c r="Z69" i="35"/>
  <c r="Y69" i="35"/>
  <c r="X69" i="35"/>
  <c r="W69" i="35"/>
  <c r="V69" i="35"/>
  <c r="U69" i="35"/>
  <c r="T69" i="35"/>
  <c r="S69" i="35"/>
  <c r="R69" i="35"/>
  <c r="Q69" i="35"/>
  <c r="P69" i="35"/>
  <c r="O69" i="35"/>
  <c r="N69" i="35"/>
  <c r="M69" i="35"/>
  <c r="L69" i="35"/>
  <c r="K69" i="35"/>
  <c r="J69" i="35"/>
  <c r="I69" i="35"/>
  <c r="H69" i="35"/>
  <c r="G69" i="35"/>
  <c r="F69" i="35"/>
  <c r="E69" i="35"/>
  <c r="BD68" i="35"/>
  <c r="BC68" i="35"/>
  <c r="BB68" i="35"/>
  <c r="BA68" i="35"/>
  <c r="AZ68" i="35"/>
  <c r="AY68" i="35"/>
  <c r="AX68" i="35"/>
  <c r="AW68" i="35"/>
  <c r="AV68" i="35"/>
  <c r="AU68" i="35"/>
  <c r="AT68" i="35"/>
  <c r="AS68" i="35"/>
  <c r="AR68" i="35"/>
  <c r="AQ68" i="35"/>
  <c r="AP68" i="35"/>
  <c r="AO68" i="35"/>
  <c r="AN68" i="35"/>
  <c r="AM68" i="35"/>
  <c r="AL68" i="35"/>
  <c r="AK68" i="35"/>
  <c r="AJ68" i="35"/>
  <c r="AI68" i="35"/>
  <c r="AH68" i="35"/>
  <c r="AG68" i="35"/>
  <c r="AF68" i="35"/>
  <c r="AE68" i="35"/>
  <c r="AD68" i="35"/>
  <c r="AC68" i="35"/>
  <c r="AB68" i="35"/>
  <c r="AA68" i="35"/>
  <c r="Z68" i="35"/>
  <c r="Y68" i="35"/>
  <c r="X68" i="35"/>
  <c r="W68" i="35"/>
  <c r="V68" i="35"/>
  <c r="U68" i="35"/>
  <c r="T68" i="35"/>
  <c r="S68" i="35"/>
  <c r="R68" i="35"/>
  <c r="Q68" i="35"/>
  <c r="P68" i="35"/>
  <c r="O68" i="35"/>
  <c r="N68" i="35"/>
  <c r="M68" i="35"/>
  <c r="L68" i="35"/>
  <c r="K68" i="35"/>
  <c r="J68" i="35"/>
  <c r="I68" i="35"/>
  <c r="H68" i="35"/>
  <c r="G68" i="35"/>
  <c r="F68" i="35"/>
  <c r="E68" i="35"/>
  <c r="BD67" i="35"/>
  <c r="BC67" i="35"/>
  <c r="BB67" i="35"/>
  <c r="BA67" i="35"/>
  <c r="AZ67" i="35"/>
  <c r="AY67" i="35"/>
  <c r="AY76" i="35" s="1"/>
  <c r="AX67" i="35"/>
  <c r="AW67" i="35"/>
  <c r="AV67" i="35"/>
  <c r="AV76" i="35" s="1"/>
  <c r="AU67" i="35"/>
  <c r="AT67" i="35"/>
  <c r="AS67" i="35"/>
  <c r="AR67" i="35"/>
  <c r="AQ67" i="35"/>
  <c r="AQ76" i="35" s="1"/>
  <c r="AP67" i="35"/>
  <c r="AO67" i="35"/>
  <c r="AN67" i="35"/>
  <c r="AM67" i="35"/>
  <c r="AL67" i="35"/>
  <c r="AK67" i="35"/>
  <c r="AJ67" i="35"/>
  <c r="AJ76" i="35" s="1"/>
  <c r="AI67" i="35"/>
  <c r="AI76" i="35" s="1"/>
  <c r="AH67" i="35"/>
  <c r="AG67" i="35"/>
  <c r="AF67" i="35"/>
  <c r="AF76" i="35" s="1"/>
  <c r="AE67" i="35"/>
  <c r="AD67" i="35"/>
  <c r="AC67" i="35"/>
  <c r="AB67" i="35"/>
  <c r="AA67" i="35"/>
  <c r="Z67" i="35"/>
  <c r="Y67" i="35"/>
  <c r="X67" i="35"/>
  <c r="W67" i="35"/>
  <c r="V67" i="35"/>
  <c r="U67" i="35"/>
  <c r="T67" i="35"/>
  <c r="T76" i="35" s="1"/>
  <c r="S67" i="35"/>
  <c r="R67" i="35"/>
  <c r="Q67" i="35"/>
  <c r="P67" i="35"/>
  <c r="O67" i="35"/>
  <c r="N67" i="35"/>
  <c r="M67" i="35"/>
  <c r="L67" i="35"/>
  <c r="K67" i="35"/>
  <c r="J67" i="35"/>
  <c r="I67" i="35"/>
  <c r="H67" i="35"/>
  <c r="G67" i="35"/>
  <c r="F67" i="35"/>
  <c r="E67" i="35"/>
  <c r="BD66" i="35"/>
  <c r="BC66" i="35"/>
  <c r="BA66" i="35"/>
  <c r="AZ66" i="35"/>
  <c r="AY66" i="35"/>
  <c r="AW66" i="35"/>
  <c r="AV66" i="35"/>
  <c r="AU66" i="35"/>
  <c r="AS66" i="35"/>
  <c r="AR66" i="35"/>
  <c r="AR76" i="35" s="1"/>
  <c r="AQ66" i="35"/>
  <c r="AO66" i="35"/>
  <c r="AN66" i="35"/>
  <c r="AN76" i="35" s="1"/>
  <c r="AM66" i="35"/>
  <c r="AM76" i="35" s="1"/>
  <c r="AK66" i="35"/>
  <c r="AJ66" i="35"/>
  <c r="AI66" i="35"/>
  <c r="AG66" i="35"/>
  <c r="AF66" i="35"/>
  <c r="AE66" i="35"/>
  <c r="AC66" i="35"/>
  <c r="AB66" i="35"/>
  <c r="AB76" i="35" s="1"/>
  <c r="AA66" i="35"/>
  <c r="Y66" i="35"/>
  <c r="X66" i="35"/>
  <c r="X76" i="35" s="1"/>
  <c r="W66" i="35"/>
  <c r="U66" i="35"/>
  <c r="T66" i="35"/>
  <c r="S66" i="35"/>
  <c r="Q66" i="35"/>
  <c r="P66" i="35"/>
  <c r="O66" i="35"/>
  <c r="M66" i="35"/>
  <c r="L66" i="35"/>
  <c r="K66" i="35"/>
  <c r="I66" i="35"/>
  <c r="H66" i="35"/>
  <c r="G66" i="35"/>
  <c r="E66" i="35"/>
  <c r="BD65" i="35"/>
  <c r="BC65" i="35"/>
  <c r="BB65" i="35"/>
  <c r="BA65" i="35"/>
  <c r="AZ65" i="35"/>
  <c r="AY65" i="35"/>
  <c r="AX65" i="35"/>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BD59" i="35"/>
  <c r="BC59" i="35"/>
  <c r="BB59" i="35"/>
  <c r="BA59" i="35"/>
  <c r="AZ59" i="35"/>
  <c r="AY59" i="35"/>
  <c r="AX59" i="35"/>
  <c r="AW59" i="35"/>
  <c r="AV59" i="35"/>
  <c r="AU59" i="35"/>
  <c r="AT59" i="35"/>
  <c r="AS59" i="35"/>
  <c r="AR59" i="35"/>
  <c r="AQ59" i="35"/>
  <c r="AP59" i="35"/>
  <c r="AO59" i="35"/>
  <c r="AN59" i="35"/>
  <c r="AM59" i="35"/>
  <c r="AL59" i="35"/>
  <c r="AK59" i="35"/>
  <c r="AJ59" i="35"/>
  <c r="AI59" i="35"/>
  <c r="BD58" i="35"/>
  <c r="BC58" i="35"/>
  <c r="BB58" i="35"/>
  <c r="BA58" i="35"/>
  <c r="AZ58" i="35"/>
  <c r="AY58" i="35"/>
  <c r="AX58" i="35"/>
  <c r="AW58" i="35"/>
  <c r="AV58" i="35"/>
  <c r="AU58" i="35"/>
  <c r="AT58" i="35"/>
  <c r="AS58" i="35"/>
  <c r="AR58" i="35"/>
  <c r="AQ58" i="35"/>
  <c r="AP58" i="35"/>
  <c r="AO58" i="35"/>
  <c r="AN58" i="35"/>
  <c r="AM58" i="35"/>
  <c r="AL58" i="35"/>
  <c r="AK58" i="35"/>
  <c r="AJ58" i="35"/>
  <c r="AI58" i="35"/>
  <c r="AH58" i="35"/>
  <c r="BD57" i="35"/>
  <c r="BC57" i="35"/>
  <c r="BB57" i="35"/>
  <c r="BA57" i="35"/>
  <c r="AZ57" i="35"/>
  <c r="AY57" i="35"/>
  <c r="AX57" i="35"/>
  <c r="AW57" i="35"/>
  <c r="AV57" i="35"/>
  <c r="AU57" i="35"/>
  <c r="AT57" i="35"/>
  <c r="AS57" i="35"/>
  <c r="AR57" i="35"/>
  <c r="AQ57" i="35"/>
  <c r="AP57" i="35"/>
  <c r="AO57" i="35"/>
  <c r="AN57" i="35"/>
  <c r="AM57" i="35"/>
  <c r="AL57" i="35"/>
  <c r="AK57" i="35"/>
  <c r="AJ57" i="35"/>
  <c r="AI57" i="35"/>
  <c r="AH57" i="35"/>
  <c r="AG57" i="35"/>
  <c r="BD56" i="35"/>
  <c r="BC56" i="35"/>
  <c r="BB56" i="35"/>
  <c r="BA56" i="35"/>
  <c r="AZ56" i="35"/>
  <c r="AY56" i="35"/>
  <c r="AX56" i="35"/>
  <c r="AW56" i="35"/>
  <c r="AV56" i="35"/>
  <c r="AU56" i="35"/>
  <c r="AT56" i="35"/>
  <c r="AS56" i="35"/>
  <c r="AR56" i="35"/>
  <c r="AQ56" i="35"/>
  <c r="AP56" i="35"/>
  <c r="AO56" i="35"/>
  <c r="AN56" i="35"/>
  <c r="AM56" i="35"/>
  <c r="AL56" i="35"/>
  <c r="AK56" i="35"/>
  <c r="AJ56" i="35"/>
  <c r="AI56" i="35"/>
  <c r="AH56" i="35"/>
  <c r="AG56" i="35"/>
  <c r="AF56" i="35"/>
  <c r="BD55" i="35"/>
  <c r="BC55" i="35"/>
  <c r="BB55" i="35"/>
  <c r="BA55" i="35"/>
  <c r="AZ55" i="35"/>
  <c r="AY55" i="35"/>
  <c r="AX55" i="35"/>
  <c r="AW55" i="35"/>
  <c r="AV55" i="35"/>
  <c r="AU55" i="35"/>
  <c r="AT55" i="35"/>
  <c r="AS55" i="35"/>
  <c r="AR55" i="35"/>
  <c r="AQ55" i="35"/>
  <c r="AP55" i="35"/>
  <c r="AO55" i="35"/>
  <c r="AN55" i="35"/>
  <c r="AM55" i="35"/>
  <c r="AL55" i="35"/>
  <c r="AK55" i="35"/>
  <c r="AJ55" i="35"/>
  <c r="AI55" i="35"/>
  <c r="AH55" i="35"/>
  <c r="AG55" i="35"/>
  <c r="AF55" i="35"/>
  <c r="AE55" i="35"/>
  <c r="BD54" i="35"/>
  <c r="BC54" i="35"/>
  <c r="BB54" i="35"/>
  <c r="BA54" i="35"/>
  <c r="AZ54" i="35"/>
  <c r="AY54" i="35"/>
  <c r="AX54" i="35"/>
  <c r="AW54" i="35"/>
  <c r="AV54" i="35"/>
  <c r="AU54" i="35"/>
  <c r="AT54" i="35"/>
  <c r="AS54" i="35"/>
  <c r="AR54" i="35"/>
  <c r="AQ54" i="35"/>
  <c r="AP54" i="35"/>
  <c r="AO54" i="35"/>
  <c r="AN54" i="35"/>
  <c r="AM54" i="35"/>
  <c r="AL54" i="35"/>
  <c r="AK54" i="35"/>
  <c r="AJ54" i="35"/>
  <c r="AI54" i="35"/>
  <c r="AH54" i="35"/>
  <c r="AG54" i="35"/>
  <c r="AF54" i="35"/>
  <c r="AE54" i="35"/>
  <c r="AD54" i="35"/>
  <c r="BD53" i="35"/>
  <c r="BC53" i="35"/>
  <c r="BB53" i="35"/>
  <c r="BA53" i="35"/>
  <c r="AZ53" i="35"/>
  <c r="AY53" i="35"/>
  <c r="AX53" i="35"/>
  <c r="AW53" i="35"/>
  <c r="AV53" i="35"/>
  <c r="AU53" i="35"/>
  <c r="AT53" i="35"/>
  <c r="AS53" i="35"/>
  <c r="AR53" i="35"/>
  <c r="AQ53" i="35"/>
  <c r="AP53" i="35"/>
  <c r="AO53" i="35"/>
  <c r="AN53" i="35"/>
  <c r="AM53" i="35"/>
  <c r="AL53" i="35"/>
  <c r="AK53" i="35"/>
  <c r="AJ53" i="35"/>
  <c r="AI53" i="35"/>
  <c r="AH53" i="35"/>
  <c r="AG53" i="35"/>
  <c r="AF53" i="35"/>
  <c r="AE53" i="35"/>
  <c r="AD53" i="35"/>
  <c r="AC53" i="35"/>
  <c r="BD52" i="35"/>
  <c r="BC52" i="35"/>
  <c r="BB52" i="35"/>
  <c r="BA52" i="35"/>
  <c r="AZ52" i="35"/>
  <c r="AY52" i="35"/>
  <c r="AX52" i="35"/>
  <c r="AW52" i="35"/>
  <c r="AV52" i="35"/>
  <c r="AU52" i="35"/>
  <c r="AT52" i="35"/>
  <c r="AS52" i="35"/>
  <c r="AR52" i="35"/>
  <c r="AQ52" i="35"/>
  <c r="AP52" i="35"/>
  <c r="AO52" i="35"/>
  <c r="AN52" i="35"/>
  <c r="AM52" i="35"/>
  <c r="AL52" i="35"/>
  <c r="AK52" i="35"/>
  <c r="AJ52" i="35"/>
  <c r="AI52" i="35"/>
  <c r="AH52" i="35"/>
  <c r="AG52" i="35"/>
  <c r="AF52" i="35"/>
  <c r="AE52" i="35"/>
  <c r="AD52" i="35"/>
  <c r="AC52" i="35"/>
  <c r="AB52" i="35"/>
  <c r="BD51" i="35"/>
  <c r="BC51" i="35"/>
  <c r="BB51" i="35"/>
  <c r="BA51" i="35"/>
  <c r="AZ51" i="35"/>
  <c r="AY51" i="35"/>
  <c r="AX51" i="35"/>
  <c r="AW51" i="35"/>
  <c r="AV51" i="35"/>
  <c r="AU51" i="35"/>
  <c r="AT51" i="35"/>
  <c r="AS51" i="35"/>
  <c r="AR51" i="35"/>
  <c r="AQ51" i="35"/>
  <c r="AP51" i="35"/>
  <c r="AO51" i="35"/>
  <c r="AN51" i="35"/>
  <c r="AM51" i="35"/>
  <c r="AL51" i="35"/>
  <c r="AK51" i="35"/>
  <c r="AJ51" i="35"/>
  <c r="AI51" i="35"/>
  <c r="AH51" i="35"/>
  <c r="AG51" i="35"/>
  <c r="AF51" i="35"/>
  <c r="AE51" i="35"/>
  <c r="AD51" i="35"/>
  <c r="AC51" i="35"/>
  <c r="AB51" i="35"/>
  <c r="AA51" i="35"/>
  <c r="BD50" i="35"/>
  <c r="BC50" i="35"/>
  <c r="BB50" i="35"/>
  <c r="BA50" i="35"/>
  <c r="AZ50" i="35"/>
  <c r="AY50" i="35"/>
  <c r="AX50" i="35"/>
  <c r="AW50" i="35"/>
  <c r="AV50" i="35"/>
  <c r="AU50" i="35"/>
  <c r="AT50" i="35"/>
  <c r="AS50" i="35"/>
  <c r="AR50" i="35"/>
  <c r="AQ50" i="35"/>
  <c r="AP50" i="35"/>
  <c r="AO50" i="35"/>
  <c r="AN50" i="35"/>
  <c r="AM50" i="35"/>
  <c r="AL50" i="35"/>
  <c r="AK50" i="35"/>
  <c r="AJ50" i="35"/>
  <c r="AI50" i="35"/>
  <c r="AH50" i="35"/>
  <c r="AG50" i="35"/>
  <c r="AF50" i="35"/>
  <c r="AE50" i="35"/>
  <c r="AD50" i="35"/>
  <c r="AC50" i="35"/>
  <c r="AB50" i="35"/>
  <c r="AA50" i="35"/>
  <c r="Z50" i="35"/>
  <c r="BD49" i="35"/>
  <c r="BC49" i="35"/>
  <c r="BB49" i="35"/>
  <c r="BA49" i="35"/>
  <c r="AZ49" i="35"/>
  <c r="AY49" i="35"/>
  <c r="AX49" i="35"/>
  <c r="AW49" i="35"/>
  <c r="AV49" i="35"/>
  <c r="AU49" i="35"/>
  <c r="AT49" i="35"/>
  <c r="AS49" i="35"/>
  <c r="AR49" i="35"/>
  <c r="AQ49" i="35"/>
  <c r="AP49" i="35"/>
  <c r="AO49" i="35"/>
  <c r="AN49" i="35"/>
  <c r="AM49" i="35"/>
  <c r="AL49" i="35"/>
  <c r="AK49" i="35"/>
  <c r="AJ49" i="35"/>
  <c r="AI49" i="35"/>
  <c r="AH49" i="35"/>
  <c r="AG49" i="35"/>
  <c r="AF49" i="35"/>
  <c r="AE49" i="35"/>
  <c r="AD49" i="35"/>
  <c r="AC49" i="35"/>
  <c r="AB49" i="35"/>
  <c r="AA49" i="35"/>
  <c r="Z49" i="35"/>
  <c r="Y49" i="35"/>
  <c r="BD48" i="35"/>
  <c r="BC48" i="35"/>
  <c r="BB48" i="35"/>
  <c r="BA48" i="35"/>
  <c r="AZ48" i="35"/>
  <c r="AY48" i="35"/>
  <c r="AX48" i="35"/>
  <c r="AW48" i="35"/>
  <c r="AV48" i="35"/>
  <c r="AU48" i="35"/>
  <c r="AT48" i="35"/>
  <c r="AS48" i="35"/>
  <c r="AR48" i="35"/>
  <c r="AQ48" i="35"/>
  <c r="AP48" i="35"/>
  <c r="AO48" i="35"/>
  <c r="AN48" i="35"/>
  <c r="AM48" i="35"/>
  <c r="AL48" i="35"/>
  <c r="AK48" i="35"/>
  <c r="AJ48" i="35"/>
  <c r="AI48" i="35"/>
  <c r="AH48" i="35"/>
  <c r="AG48" i="35"/>
  <c r="AF48" i="35"/>
  <c r="AE48" i="35"/>
  <c r="AD48" i="35"/>
  <c r="AC48" i="35"/>
  <c r="AB48" i="35"/>
  <c r="AA48" i="35"/>
  <c r="Z48" i="35"/>
  <c r="Y48" i="35"/>
  <c r="X48" i="35"/>
  <c r="BD47" i="35"/>
  <c r="BC47" i="35"/>
  <c r="BB47" i="35"/>
  <c r="BA47" i="35"/>
  <c r="AZ47" i="35"/>
  <c r="AY47" i="35"/>
  <c r="AX47" i="35"/>
  <c r="AW47" i="35"/>
  <c r="AV47" i="35"/>
  <c r="AU47" i="35"/>
  <c r="AT47" i="35"/>
  <c r="AS47" i="35"/>
  <c r="AR47" i="35"/>
  <c r="AQ47" i="35"/>
  <c r="AP47" i="35"/>
  <c r="AO47" i="35"/>
  <c r="AN47" i="35"/>
  <c r="AM47" i="35"/>
  <c r="AL47" i="35"/>
  <c r="AK47" i="35"/>
  <c r="AJ47" i="35"/>
  <c r="AI47" i="35"/>
  <c r="AH47" i="35"/>
  <c r="AG47" i="35"/>
  <c r="AF47" i="35"/>
  <c r="AE47" i="35"/>
  <c r="AD47" i="35"/>
  <c r="AC47" i="35"/>
  <c r="AB47" i="35"/>
  <c r="AA47" i="35"/>
  <c r="Z47" i="35"/>
  <c r="Y47" i="35"/>
  <c r="X47" i="35"/>
  <c r="W47" i="35"/>
  <c r="BD46" i="35"/>
  <c r="BC46" i="35"/>
  <c r="BB46" i="35"/>
  <c r="BA46" i="35"/>
  <c r="AZ46" i="35"/>
  <c r="AY46" i="35"/>
  <c r="AX46" i="35"/>
  <c r="AW46" i="35"/>
  <c r="AV46" i="35"/>
  <c r="AU46" i="35"/>
  <c r="AT46" i="35"/>
  <c r="AS46" i="35"/>
  <c r="AR46" i="35"/>
  <c r="AQ46" i="35"/>
  <c r="AP46" i="35"/>
  <c r="AO46" i="35"/>
  <c r="AN46" i="35"/>
  <c r="AM46" i="35"/>
  <c r="AL46" i="35"/>
  <c r="AK46" i="35"/>
  <c r="AJ46" i="35"/>
  <c r="AI46" i="35"/>
  <c r="AH46" i="35"/>
  <c r="AG46" i="35"/>
  <c r="AF46" i="35"/>
  <c r="AE46" i="35"/>
  <c r="AD46" i="35"/>
  <c r="AC46" i="35"/>
  <c r="AB46" i="35"/>
  <c r="AA46" i="35"/>
  <c r="Z46" i="35"/>
  <c r="Y46" i="35"/>
  <c r="X46" i="35"/>
  <c r="W46" i="35"/>
  <c r="V46" i="35"/>
  <c r="BD45" i="35"/>
  <c r="BC45" i="35"/>
  <c r="BB45" i="35"/>
  <c r="BA45" i="35"/>
  <c r="AZ45" i="35"/>
  <c r="AY45" i="35"/>
  <c r="AX45" i="35"/>
  <c r="AW45" i="35"/>
  <c r="AV45" i="35"/>
  <c r="AU45" i="35"/>
  <c r="AT45" i="35"/>
  <c r="AS45" i="35"/>
  <c r="AR45" i="35"/>
  <c r="AQ45" i="35"/>
  <c r="AP45" i="35"/>
  <c r="AO45" i="35"/>
  <c r="AN45" i="35"/>
  <c r="AM45" i="35"/>
  <c r="AL45" i="35"/>
  <c r="AK45" i="35"/>
  <c r="AJ45" i="35"/>
  <c r="AI45" i="35"/>
  <c r="AH45" i="35"/>
  <c r="AG45" i="35"/>
  <c r="AF45" i="35"/>
  <c r="AE45" i="35"/>
  <c r="AD45" i="35"/>
  <c r="AC45" i="35"/>
  <c r="AB45" i="35"/>
  <c r="AA45" i="35"/>
  <c r="Z45" i="35"/>
  <c r="Y45" i="35"/>
  <c r="X45" i="35"/>
  <c r="W45" i="35"/>
  <c r="V45" i="35"/>
  <c r="U45" i="35"/>
  <c r="BD44" i="35"/>
  <c r="BC44" i="35"/>
  <c r="BB44" i="35"/>
  <c r="BA44" i="35"/>
  <c r="AZ44" i="35"/>
  <c r="AY44" i="35"/>
  <c r="AX44" i="35"/>
  <c r="AW44" i="35"/>
  <c r="AV44" i="35"/>
  <c r="AU44" i="35"/>
  <c r="AT44" i="35"/>
  <c r="AS44" i="35"/>
  <c r="AR44" i="35"/>
  <c r="AQ44" i="35"/>
  <c r="AP44" i="35"/>
  <c r="AO44" i="35"/>
  <c r="AN44" i="35"/>
  <c r="AM44" i="35"/>
  <c r="AL44" i="35"/>
  <c r="AK44" i="35"/>
  <c r="AJ44" i="35"/>
  <c r="AI44" i="35"/>
  <c r="AH44" i="35"/>
  <c r="AG44" i="35"/>
  <c r="AF44" i="35"/>
  <c r="AE44" i="35"/>
  <c r="AD44" i="35"/>
  <c r="AC44" i="35"/>
  <c r="AB44" i="35"/>
  <c r="AA44" i="35"/>
  <c r="Z44" i="35"/>
  <c r="Y44" i="35"/>
  <c r="X44" i="35"/>
  <c r="W44" i="35"/>
  <c r="V44" i="35"/>
  <c r="U44" i="35"/>
  <c r="T44" i="35"/>
  <c r="BD43" i="35"/>
  <c r="BC43" i="35"/>
  <c r="BB43" i="35"/>
  <c r="BA43" i="35"/>
  <c r="AZ43" i="35"/>
  <c r="AY43" i="35"/>
  <c r="AX43" i="35"/>
  <c r="AW43" i="35"/>
  <c r="AV43" i="35"/>
  <c r="AU43" i="35"/>
  <c r="AT43" i="35"/>
  <c r="AS43" i="35"/>
  <c r="AR43" i="35"/>
  <c r="AQ43" i="35"/>
  <c r="AP43" i="35"/>
  <c r="AO43" i="35"/>
  <c r="AN43" i="35"/>
  <c r="AM43" i="35"/>
  <c r="AL43" i="35"/>
  <c r="AK43" i="35"/>
  <c r="AJ43" i="35"/>
  <c r="AI43" i="35"/>
  <c r="AH43" i="35"/>
  <c r="AG43" i="35"/>
  <c r="AF43" i="35"/>
  <c r="AE43" i="35"/>
  <c r="AD43" i="35"/>
  <c r="AC43" i="35"/>
  <c r="AB43" i="35"/>
  <c r="AA43" i="35"/>
  <c r="Z43" i="35"/>
  <c r="Y43" i="35"/>
  <c r="X43" i="35"/>
  <c r="W43" i="35"/>
  <c r="V43" i="35"/>
  <c r="U43" i="35"/>
  <c r="T43" i="35"/>
  <c r="S43" i="35"/>
  <c r="BD42" i="35"/>
  <c r="BC42" i="35"/>
  <c r="BB42" i="35"/>
  <c r="BA42" i="35"/>
  <c r="AZ42" i="35"/>
  <c r="AY42" i="35"/>
  <c r="AX42" i="35"/>
  <c r="AW42" i="35"/>
  <c r="AV42" i="35"/>
  <c r="AU42" i="35"/>
  <c r="AT42" i="35"/>
  <c r="AS42" i="35"/>
  <c r="AR42" i="35"/>
  <c r="AQ42" i="35"/>
  <c r="AP42" i="35"/>
  <c r="AO42" i="35"/>
  <c r="AN42" i="35"/>
  <c r="AM42" i="35"/>
  <c r="AL42" i="35"/>
  <c r="AK42" i="35"/>
  <c r="AJ42" i="35"/>
  <c r="AI42" i="35"/>
  <c r="AH42" i="35"/>
  <c r="AG42" i="35"/>
  <c r="AF42" i="35"/>
  <c r="AE42" i="35"/>
  <c r="AD42" i="35"/>
  <c r="AC42" i="35"/>
  <c r="AB42" i="35"/>
  <c r="AA42" i="35"/>
  <c r="Z42" i="35"/>
  <c r="Y42" i="35"/>
  <c r="X42" i="35"/>
  <c r="W42" i="35"/>
  <c r="V42" i="35"/>
  <c r="U42" i="35"/>
  <c r="T42" i="35"/>
  <c r="S42" i="35"/>
  <c r="R42" i="35"/>
  <c r="BD41" i="35"/>
  <c r="BC41" i="35"/>
  <c r="BB41" i="35"/>
  <c r="BA41" i="35"/>
  <c r="AZ41" i="35"/>
  <c r="AY41" i="35"/>
  <c r="AX41" i="35"/>
  <c r="AW41" i="35"/>
  <c r="AV41" i="35"/>
  <c r="AU41" i="35"/>
  <c r="AT41" i="35"/>
  <c r="AS41" i="35"/>
  <c r="AR41" i="35"/>
  <c r="AQ41" i="35"/>
  <c r="AP41" i="35"/>
  <c r="AO41" i="35"/>
  <c r="AN41" i="35"/>
  <c r="AM41" i="35"/>
  <c r="AL41" i="35"/>
  <c r="AK41" i="35"/>
  <c r="AJ41" i="35"/>
  <c r="AI41" i="35"/>
  <c r="AH41" i="35"/>
  <c r="AG41" i="35"/>
  <c r="AF41" i="35"/>
  <c r="AE41" i="35"/>
  <c r="AD41" i="35"/>
  <c r="AC41" i="35"/>
  <c r="AB41" i="35"/>
  <c r="AA41" i="35"/>
  <c r="Z41" i="35"/>
  <c r="Y41" i="35"/>
  <c r="X41" i="35"/>
  <c r="W41" i="35"/>
  <c r="V41" i="35"/>
  <c r="U41" i="35"/>
  <c r="T41" i="35"/>
  <c r="S41" i="35"/>
  <c r="R41" i="35"/>
  <c r="Q41" i="35"/>
  <c r="BD40" i="35"/>
  <c r="BC40" i="35"/>
  <c r="BB40" i="35"/>
  <c r="BA40" i="35"/>
  <c r="AZ40" i="35"/>
  <c r="AY40" i="35"/>
  <c r="AX40" i="35"/>
  <c r="AW40" i="35"/>
  <c r="AV40" i="35"/>
  <c r="AU40" i="35"/>
  <c r="AT40" i="35"/>
  <c r="AS40" i="35"/>
  <c r="AR40" i="35"/>
  <c r="AQ40" i="35"/>
  <c r="AP40" i="35"/>
  <c r="AO40" i="35"/>
  <c r="AN40" i="35"/>
  <c r="AM40" i="35"/>
  <c r="AL40" i="35"/>
  <c r="AK40" i="35"/>
  <c r="AJ40" i="35"/>
  <c r="AI40" i="35"/>
  <c r="AH40" i="35"/>
  <c r="AG40" i="35"/>
  <c r="AF40" i="35"/>
  <c r="AE40" i="35"/>
  <c r="AD40" i="35"/>
  <c r="AC40" i="35"/>
  <c r="AB40" i="35"/>
  <c r="AA40" i="35"/>
  <c r="Z40" i="35"/>
  <c r="Y40" i="35"/>
  <c r="X40" i="35"/>
  <c r="W40" i="35"/>
  <c r="V40" i="35"/>
  <c r="U40" i="35"/>
  <c r="T40" i="35"/>
  <c r="S40" i="35"/>
  <c r="R40" i="35"/>
  <c r="Q40" i="35"/>
  <c r="P40" i="35"/>
  <c r="BD39" i="35"/>
  <c r="BC39" i="35"/>
  <c r="BB39" i="35"/>
  <c r="BA39" i="35"/>
  <c r="AZ39" i="35"/>
  <c r="AY39" i="35"/>
  <c r="AX39" i="35"/>
  <c r="AW39" i="35"/>
  <c r="AV39" i="35"/>
  <c r="AU39" i="35"/>
  <c r="AT39" i="35"/>
  <c r="AS39" i="35"/>
  <c r="AR39" i="35"/>
  <c r="AQ39" i="35"/>
  <c r="AP39" i="35"/>
  <c r="AO39" i="35"/>
  <c r="AN39" i="35"/>
  <c r="AM39" i="35"/>
  <c r="AL39" i="35"/>
  <c r="AK39" i="35"/>
  <c r="AJ39" i="35"/>
  <c r="AI39" i="35"/>
  <c r="AH39" i="35"/>
  <c r="AG39" i="35"/>
  <c r="AF39" i="35"/>
  <c r="AE39" i="35"/>
  <c r="AD39" i="35"/>
  <c r="AC39" i="35"/>
  <c r="AB39" i="35"/>
  <c r="AA39" i="35"/>
  <c r="Z39" i="35"/>
  <c r="Y39" i="35"/>
  <c r="X39" i="35"/>
  <c r="W39" i="35"/>
  <c r="V39" i="35"/>
  <c r="U39" i="35"/>
  <c r="T39" i="35"/>
  <c r="S39" i="35"/>
  <c r="R39" i="35"/>
  <c r="Q39" i="35"/>
  <c r="P39" i="35"/>
  <c r="O39" i="35"/>
  <c r="BD38" i="35"/>
  <c r="BC38" i="35"/>
  <c r="BB38" i="35"/>
  <c r="BA38" i="35"/>
  <c r="AZ38" i="35"/>
  <c r="AY38" i="35"/>
  <c r="AX38" i="35"/>
  <c r="AW38" i="35"/>
  <c r="AV38" i="35"/>
  <c r="AU38" i="35"/>
  <c r="AT38" i="35"/>
  <c r="AS38" i="35"/>
  <c r="AR38" i="35"/>
  <c r="AQ38" i="35"/>
  <c r="AP38" i="35"/>
  <c r="AO38" i="35"/>
  <c r="AN38" i="35"/>
  <c r="AM38" i="35"/>
  <c r="AL38" i="35"/>
  <c r="AK38" i="35"/>
  <c r="AJ38" i="35"/>
  <c r="AI38" i="35"/>
  <c r="AH38" i="35"/>
  <c r="AG38" i="35"/>
  <c r="AF38" i="35"/>
  <c r="AE38" i="35"/>
  <c r="AD38" i="35"/>
  <c r="AC38" i="35"/>
  <c r="AB38" i="35"/>
  <c r="AA38" i="35"/>
  <c r="Z38" i="35"/>
  <c r="Y38" i="35"/>
  <c r="X38" i="35"/>
  <c r="W38" i="35"/>
  <c r="V38" i="35"/>
  <c r="U38" i="35"/>
  <c r="T38" i="35"/>
  <c r="S38" i="35"/>
  <c r="R38" i="35"/>
  <c r="Q38" i="35"/>
  <c r="P38" i="35"/>
  <c r="O38" i="35"/>
  <c r="N38" i="35"/>
  <c r="BD87" i="34"/>
  <c r="BC87" i="34"/>
  <c r="BB87" i="34"/>
  <c r="BB66" i="34" s="1"/>
  <c r="BB76" i="34" s="1"/>
  <c r="BA87" i="34"/>
  <c r="AZ87" i="34"/>
  <c r="AY87" i="34"/>
  <c r="AX87" i="34"/>
  <c r="AX66" i="34" s="1"/>
  <c r="AX76" i="34" s="1"/>
  <c r="AW87" i="34"/>
  <c r="AV87" i="34"/>
  <c r="AU87" i="34"/>
  <c r="AT87" i="34"/>
  <c r="AT66" i="34" s="1"/>
  <c r="AT76" i="34" s="1"/>
  <c r="AS87" i="34"/>
  <c r="AR87" i="34"/>
  <c r="AQ87" i="34"/>
  <c r="AP87" i="34"/>
  <c r="AP66" i="34" s="1"/>
  <c r="AP76" i="34" s="1"/>
  <c r="AO87" i="34"/>
  <c r="AN87" i="34"/>
  <c r="AM87" i="34"/>
  <c r="AL87" i="34"/>
  <c r="AL66" i="34" s="1"/>
  <c r="AL76" i="34" s="1"/>
  <c r="AK87" i="34"/>
  <c r="AJ87" i="34"/>
  <c r="AI87" i="34"/>
  <c r="AH87" i="34"/>
  <c r="AH66" i="34" s="1"/>
  <c r="AH76" i="34" s="1"/>
  <c r="AG87" i="34"/>
  <c r="AF87" i="34"/>
  <c r="AE87" i="34"/>
  <c r="AD87" i="34"/>
  <c r="AD66" i="34" s="1"/>
  <c r="AD76" i="34" s="1"/>
  <c r="AC87" i="34"/>
  <c r="AB87" i="34"/>
  <c r="AA87" i="34"/>
  <c r="Z87" i="34"/>
  <c r="Z66" i="34" s="1"/>
  <c r="Z76" i="34" s="1"/>
  <c r="Y87" i="34"/>
  <c r="X87" i="34"/>
  <c r="W87" i="34"/>
  <c r="V87" i="34"/>
  <c r="V66" i="34" s="1"/>
  <c r="V76" i="34" s="1"/>
  <c r="U87" i="34"/>
  <c r="T87" i="34"/>
  <c r="S87" i="34"/>
  <c r="R87" i="34"/>
  <c r="R66" i="34" s="1"/>
  <c r="R76" i="34" s="1"/>
  <c r="Q87" i="34"/>
  <c r="P87" i="34"/>
  <c r="O87" i="34"/>
  <c r="N87" i="34"/>
  <c r="N66" i="34" s="1"/>
  <c r="N76" i="34" s="1"/>
  <c r="M87" i="34"/>
  <c r="L87" i="34"/>
  <c r="K87" i="34"/>
  <c r="J87" i="34"/>
  <c r="J66" i="34" s="1"/>
  <c r="J76" i="34" s="1"/>
  <c r="I87" i="34"/>
  <c r="H87" i="34"/>
  <c r="G87" i="34"/>
  <c r="F87" i="34"/>
  <c r="F66" i="34" s="1"/>
  <c r="F76" i="34" s="1"/>
  <c r="E87" i="34"/>
  <c r="BD79" i="34"/>
  <c r="BC79" i="34"/>
  <c r="BB79" i="34"/>
  <c r="BA79" i="34"/>
  <c r="AZ79" i="34"/>
  <c r="AY79" i="34"/>
  <c r="AX79" i="34"/>
  <c r="AW79" i="34"/>
  <c r="AV79" i="34"/>
  <c r="AU79" i="34"/>
  <c r="AT79" i="34"/>
  <c r="AS79" i="34"/>
  <c r="AR79" i="34"/>
  <c r="AQ79" i="34"/>
  <c r="AP79" i="34"/>
  <c r="AO79" i="34"/>
  <c r="AN79" i="34"/>
  <c r="AM79" i="34"/>
  <c r="AL79" i="34"/>
  <c r="AK79" i="34"/>
  <c r="AJ79" i="34"/>
  <c r="AI79" i="34"/>
  <c r="AH79" i="34"/>
  <c r="AG79" i="34"/>
  <c r="AF79" i="34"/>
  <c r="AE79" i="34"/>
  <c r="AD79" i="34"/>
  <c r="AC79" i="34"/>
  <c r="AB79" i="34"/>
  <c r="AA79" i="34"/>
  <c r="Z79" i="34"/>
  <c r="Y79" i="34"/>
  <c r="X79" i="34"/>
  <c r="W79" i="34"/>
  <c r="V79" i="34"/>
  <c r="U79" i="34"/>
  <c r="T79" i="34"/>
  <c r="S79" i="34"/>
  <c r="R79" i="34"/>
  <c r="Q79" i="34"/>
  <c r="P79" i="34"/>
  <c r="O79" i="34"/>
  <c r="N79" i="34"/>
  <c r="M79" i="34"/>
  <c r="L79" i="34"/>
  <c r="K79" i="34"/>
  <c r="J79" i="34"/>
  <c r="I79" i="34"/>
  <c r="H79" i="34"/>
  <c r="G79" i="34"/>
  <c r="F79" i="34"/>
  <c r="E79" i="34"/>
  <c r="BD78" i="34"/>
  <c r="BC78" i="34"/>
  <c r="BB78" i="34"/>
  <c r="BA78" i="34"/>
  <c r="AZ78" i="34"/>
  <c r="AY78" i="34"/>
  <c r="AX78" i="34"/>
  <c r="AW78" i="34"/>
  <c r="AV78" i="34"/>
  <c r="AU78" i="34"/>
  <c r="AT78" i="34"/>
  <c r="AS78" i="34"/>
  <c r="AR78" i="34"/>
  <c r="AQ78" i="34"/>
  <c r="AP78" i="34"/>
  <c r="AO78" i="34"/>
  <c r="AN78" i="34"/>
  <c r="AM78" i="34"/>
  <c r="AL78" i="34"/>
  <c r="AK78" i="34"/>
  <c r="AJ78" i="34"/>
  <c r="AI78" i="34"/>
  <c r="AH78" i="34"/>
  <c r="AG78" i="34"/>
  <c r="AF78" i="34"/>
  <c r="AE78" i="34"/>
  <c r="AD78" i="34"/>
  <c r="AC78" i="34"/>
  <c r="AB78" i="34"/>
  <c r="AA78" i="34"/>
  <c r="Z78" i="34"/>
  <c r="Y78" i="34"/>
  <c r="X78" i="34"/>
  <c r="W78" i="34"/>
  <c r="V78" i="34"/>
  <c r="U78" i="34"/>
  <c r="T78" i="34"/>
  <c r="S78" i="34"/>
  <c r="R78" i="34"/>
  <c r="Q78" i="34"/>
  <c r="P78" i="34"/>
  <c r="O78" i="34"/>
  <c r="N78" i="34"/>
  <c r="M78" i="34"/>
  <c r="L78" i="34"/>
  <c r="K78" i="34"/>
  <c r="J78" i="34"/>
  <c r="I78" i="34"/>
  <c r="H78" i="34"/>
  <c r="G78" i="34"/>
  <c r="F78" i="34"/>
  <c r="E78" i="34"/>
  <c r="BD72" i="34"/>
  <c r="BC72" i="34"/>
  <c r="BB72" i="34"/>
  <c r="BA72" i="34"/>
  <c r="AZ72" i="34"/>
  <c r="AY72" i="34"/>
  <c r="AX72" i="34"/>
  <c r="AW72" i="34"/>
  <c r="AV72" i="34"/>
  <c r="AU72" i="34"/>
  <c r="AT72" i="34"/>
  <c r="AS72" i="34"/>
  <c r="AR72" i="34"/>
  <c r="AQ72" i="34"/>
  <c r="AP72" i="34"/>
  <c r="AO72" i="34"/>
  <c r="AN72" i="34"/>
  <c r="AM72" i="34"/>
  <c r="AL72" i="34"/>
  <c r="AK72" i="34"/>
  <c r="AJ72" i="34"/>
  <c r="AI72" i="34"/>
  <c r="AH72" i="34"/>
  <c r="AG72" i="34"/>
  <c r="AF72" i="34"/>
  <c r="AE72" i="34"/>
  <c r="AD72" i="34"/>
  <c r="AC72" i="34"/>
  <c r="AB72" i="34"/>
  <c r="AA72" i="34"/>
  <c r="Z72" i="34"/>
  <c r="Y72" i="34"/>
  <c r="X72" i="34"/>
  <c r="W72" i="34"/>
  <c r="V72" i="34"/>
  <c r="U72" i="34"/>
  <c r="T72" i="34"/>
  <c r="S72" i="34"/>
  <c r="R72" i="34"/>
  <c r="Q72" i="34"/>
  <c r="P72" i="34"/>
  <c r="O72" i="34"/>
  <c r="N72" i="34"/>
  <c r="M72" i="34"/>
  <c r="L72" i="34"/>
  <c r="K72" i="34"/>
  <c r="J72" i="34"/>
  <c r="I72" i="34"/>
  <c r="H72" i="34"/>
  <c r="G72" i="34"/>
  <c r="F72" i="34"/>
  <c r="E72" i="34"/>
  <c r="BD71" i="34"/>
  <c r="BC71" i="34"/>
  <c r="BB71" i="34"/>
  <c r="BA71" i="34"/>
  <c r="AZ71" i="34"/>
  <c r="AY71" i="34"/>
  <c r="AX71" i="34"/>
  <c r="AW71" i="34"/>
  <c r="AV71" i="34"/>
  <c r="AU71" i="34"/>
  <c r="AT71" i="34"/>
  <c r="AS71" i="34"/>
  <c r="AR71" i="34"/>
  <c r="AQ71" i="34"/>
  <c r="AP71" i="34"/>
  <c r="AO71" i="34"/>
  <c r="AN71" i="34"/>
  <c r="AM71" i="34"/>
  <c r="AL71" i="34"/>
  <c r="AK71" i="34"/>
  <c r="AJ71" i="34"/>
  <c r="AI71" i="34"/>
  <c r="AH71" i="34"/>
  <c r="AG71" i="34"/>
  <c r="AF71" i="34"/>
  <c r="AE71" i="34"/>
  <c r="AD71" i="34"/>
  <c r="AC71" i="34"/>
  <c r="AB71" i="34"/>
  <c r="AA71" i="34"/>
  <c r="Z71" i="34"/>
  <c r="Y71" i="34"/>
  <c r="X71" i="34"/>
  <c r="W71" i="34"/>
  <c r="V71" i="34"/>
  <c r="U71" i="34"/>
  <c r="T71" i="34"/>
  <c r="S71" i="34"/>
  <c r="R71" i="34"/>
  <c r="Q71" i="34"/>
  <c r="P71" i="34"/>
  <c r="O71" i="34"/>
  <c r="N71" i="34"/>
  <c r="M71" i="34"/>
  <c r="L71" i="34"/>
  <c r="K71" i="34"/>
  <c r="J71" i="34"/>
  <c r="I71" i="34"/>
  <c r="H71" i="34"/>
  <c r="G71" i="34"/>
  <c r="F71" i="34"/>
  <c r="E71" i="34"/>
  <c r="BD70" i="34"/>
  <c r="BC70" i="34"/>
  <c r="BB70" i="34"/>
  <c r="BA70" i="34"/>
  <c r="AZ70" i="34"/>
  <c r="AY70" i="34"/>
  <c r="AX70" i="34"/>
  <c r="AW70" i="34"/>
  <c r="AV70" i="34"/>
  <c r="AU70" i="34"/>
  <c r="AT70" i="34"/>
  <c r="AS70" i="34"/>
  <c r="AR70" i="34"/>
  <c r="AQ70" i="34"/>
  <c r="AP70" i="34"/>
  <c r="AO70" i="34"/>
  <c r="AN70" i="34"/>
  <c r="AM70" i="34"/>
  <c r="AL70" i="34"/>
  <c r="AK70" i="34"/>
  <c r="AJ70" i="34"/>
  <c r="AI70" i="34"/>
  <c r="AH70" i="34"/>
  <c r="AG70" i="34"/>
  <c r="AF70" i="34"/>
  <c r="AE70" i="34"/>
  <c r="AD70" i="34"/>
  <c r="AC70" i="34"/>
  <c r="AB70" i="34"/>
  <c r="AA70" i="34"/>
  <c r="Z70" i="34"/>
  <c r="Y70" i="34"/>
  <c r="X70" i="34"/>
  <c r="W70" i="34"/>
  <c r="V70" i="34"/>
  <c r="U70" i="34"/>
  <c r="T70" i="34"/>
  <c r="S70" i="34"/>
  <c r="R70" i="34"/>
  <c r="Q70" i="34"/>
  <c r="P70" i="34"/>
  <c r="O70" i="34"/>
  <c r="N70" i="34"/>
  <c r="M70" i="34"/>
  <c r="L70" i="34"/>
  <c r="K70" i="34"/>
  <c r="J70" i="34"/>
  <c r="I70" i="34"/>
  <c r="H70" i="34"/>
  <c r="G70" i="34"/>
  <c r="F70" i="34"/>
  <c r="E70" i="34"/>
  <c r="BD69" i="34"/>
  <c r="BC69" i="34"/>
  <c r="BB69" i="34"/>
  <c r="BA69" i="34"/>
  <c r="AZ69" i="34"/>
  <c r="AY69" i="34"/>
  <c r="AX69" i="34"/>
  <c r="AW69" i="34"/>
  <c r="AV69" i="34"/>
  <c r="AU69" i="34"/>
  <c r="AT69" i="34"/>
  <c r="AS69" i="34"/>
  <c r="AR69" i="34"/>
  <c r="AQ69" i="34"/>
  <c r="AP69" i="34"/>
  <c r="AO69" i="34"/>
  <c r="AN69" i="34"/>
  <c r="AM69" i="34"/>
  <c r="AL69" i="34"/>
  <c r="AK69" i="34"/>
  <c r="AJ69" i="34"/>
  <c r="AI69" i="34"/>
  <c r="AH69" i="34"/>
  <c r="AG69" i="34"/>
  <c r="AF69" i="34"/>
  <c r="AE69" i="34"/>
  <c r="AD69" i="34"/>
  <c r="AC69" i="34"/>
  <c r="AB69" i="34"/>
  <c r="AA69" i="34"/>
  <c r="Z69" i="34"/>
  <c r="Y69" i="34"/>
  <c r="X69" i="34"/>
  <c r="W69" i="34"/>
  <c r="V69" i="34"/>
  <c r="U69" i="34"/>
  <c r="T69" i="34"/>
  <c r="S69" i="34"/>
  <c r="R69" i="34"/>
  <c r="Q69" i="34"/>
  <c r="P69" i="34"/>
  <c r="O69" i="34"/>
  <c r="N69" i="34"/>
  <c r="M69" i="34"/>
  <c r="L69" i="34"/>
  <c r="K69" i="34"/>
  <c r="J69" i="34"/>
  <c r="I69" i="34"/>
  <c r="H69" i="34"/>
  <c r="G69" i="34"/>
  <c r="F69" i="34"/>
  <c r="E69" i="34"/>
  <c r="BD68" i="34"/>
  <c r="BC68" i="34"/>
  <c r="BB68" i="34"/>
  <c r="BA68" i="34"/>
  <c r="AZ68" i="34"/>
  <c r="AY68" i="34"/>
  <c r="AX68" i="34"/>
  <c r="AW68" i="34"/>
  <c r="AV68" i="34"/>
  <c r="AU68" i="34"/>
  <c r="AT68" i="34"/>
  <c r="AS68" i="34"/>
  <c r="AR68" i="34"/>
  <c r="AQ68" i="34"/>
  <c r="AP68" i="34"/>
  <c r="AO68" i="34"/>
  <c r="AN68" i="34"/>
  <c r="AM68" i="34"/>
  <c r="AL68" i="34"/>
  <c r="AK68" i="34"/>
  <c r="AJ68" i="34"/>
  <c r="AI68" i="34"/>
  <c r="AH68" i="34"/>
  <c r="AG68" i="34"/>
  <c r="AF68" i="34"/>
  <c r="AE68" i="34"/>
  <c r="AD68" i="34"/>
  <c r="AC68" i="34"/>
  <c r="AB68" i="34"/>
  <c r="AA68" i="34"/>
  <c r="Z68" i="34"/>
  <c r="Y68" i="34"/>
  <c r="X68" i="34"/>
  <c r="W68" i="34"/>
  <c r="V68" i="34"/>
  <c r="U68" i="34"/>
  <c r="T68" i="34"/>
  <c r="S68" i="34"/>
  <c r="R68" i="34"/>
  <c r="Q68" i="34"/>
  <c r="P68" i="34"/>
  <c r="O68" i="34"/>
  <c r="N68" i="34"/>
  <c r="M68" i="34"/>
  <c r="L68" i="34"/>
  <c r="K68" i="34"/>
  <c r="J68" i="34"/>
  <c r="I68" i="34"/>
  <c r="H68" i="34"/>
  <c r="G68" i="34"/>
  <c r="F68" i="34"/>
  <c r="E68" i="34"/>
  <c r="BD67" i="34"/>
  <c r="BC67" i="34"/>
  <c r="BB67" i="34"/>
  <c r="BA67" i="34"/>
  <c r="AZ67" i="34"/>
  <c r="AY67" i="34"/>
  <c r="AX67" i="34"/>
  <c r="AW67" i="34"/>
  <c r="AV67" i="34"/>
  <c r="AV76" i="34" s="1"/>
  <c r="AU67" i="34"/>
  <c r="AT67" i="34"/>
  <c r="AS67" i="34"/>
  <c r="AR67" i="34"/>
  <c r="AR76" i="34" s="1"/>
  <c r="AQ67" i="34"/>
  <c r="AP67" i="34"/>
  <c r="AO67" i="34"/>
  <c r="AN67" i="34"/>
  <c r="AM67" i="34"/>
  <c r="AL67" i="34"/>
  <c r="AK67" i="34"/>
  <c r="AJ67" i="34"/>
  <c r="AI67" i="34"/>
  <c r="AH67" i="34"/>
  <c r="AG67" i="34"/>
  <c r="AF67" i="34"/>
  <c r="AF76" i="34" s="1"/>
  <c r="AE67" i="34"/>
  <c r="AD67" i="34"/>
  <c r="AC67" i="34"/>
  <c r="AB67" i="34"/>
  <c r="AB76" i="34" s="1"/>
  <c r="AA67" i="34"/>
  <c r="Z67" i="34"/>
  <c r="Y67" i="34"/>
  <c r="X67" i="34"/>
  <c r="W67" i="34"/>
  <c r="V67" i="34"/>
  <c r="U67" i="34"/>
  <c r="T67" i="34"/>
  <c r="S67" i="34"/>
  <c r="R67" i="34"/>
  <c r="Q67" i="34"/>
  <c r="P67" i="34"/>
  <c r="P76" i="34" s="1"/>
  <c r="O67" i="34"/>
  <c r="N67" i="34"/>
  <c r="M67" i="34"/>
  <c r="L67" i="34"/>
  <c r="L76" i="34" s="1"/>
  <c r="K67" i="34"/>
  <c r="J67" i="34"/>
  <c r="I67" i="34"/>
  <c r="H67" i="34"/>
  <c r="G67" i="34"/>
  <c r="F67" i="34"/>
  <c r="E67" i="34"/>
  <c r="BD66" i="34"/>
  <c r="BD76" i="34" s="1"/>
  <c r="BC66" i="34"/>
  <c r="BA66" i="34"/>
  <c r="AZ66" i="34"/>
  <c r="AY66" i="34"/>
  <c r="AW66" i="34"/>
  <c r="AV66" i="34"/>
  <c r="AU66" i="34"/>
  <c r="AS66" i="34"/>
  <c r="AR66" i="34"/>
  <c r="AQ66" i="34"/>
  <c r="AO66" i="34"/>
  <c r="AN66" i="34"/>
  <c r="AN76" i="34" s="1"/>
  <c r="AM66" i="34"/>
  <c r="AK66" i="34"/>
  <c r="AJ66" i="34"/>
  <c r="AI66" i="34"/>
  <c r="AG66" i="34"/>
  <c r="AF66" i="34"/>
  <c r="AE66" i="34"/>
  <c r="AC66" i="34"/>
  <c r="AB66" i="34"/>
  <c r="AA66" i="34"/>
  <c r="Y66" i="34"/>
  <c r="X66" i="34"/>
  <c r="X76" i="34" s="1"/>
  <c r="W66" i="34"/>
  <c r="U66" i="34"/>
  <c r="T66" i="34"/>
  <c r="S66" i="34"/>
  <c r="Q66" i="34"/>
  <c r="P66" i="34"/>
  <c r="O66" i="34"/>
  <c r="M66" i="34"/>
  <c r="L66" i="34"/>
  <c r="K66" i="34"/>
  <c r="I66" i="34"/>
  <c r="H66" i="34"/>
  <c r="H76" i="34" s="1"/>
  <c r="G66" i="34"/>
  <c r="E66" i="34"/>
  <c r="BD65" i="34"/>
  <c r="BC65" i="34"/>
  <c r="BC76" i="34" s="1"/>
  <c r="BB65" i="34"/>
  <c r="BA65" i="34"/>
  <c r="AZ65" i="34"/>
  <c r="AY65" i="34"/>
  <c r="AY76" i="34" s="1"/>
  <c r="AX65" i="34"/>
  <c r="AW65" i="34"/>
  <c r="AV65" i="34"/>
  <c r="AU65" i="34"/>
  <c r="AT65" i="34"/>
  <c r="AS65" i="34"/>
  <c r="AR65" i="34"/>
  <c r="AQ65" i="34"/>
  <c r="AQ76" i="34" s="1"/>
  <c r="AP65" i="34"/>
  <c r="AO65" i="34"/>
  <c r="AN65" i="34"/>
  <c r="AM65" i="34"/>
  <c r="AM76" i="34" s="1"/>
  <c r="AL65" i="34"/>
  <c r="AK65" i="34"/>
  <c r="AJ65" i="34"/>
  <c r="AI65" i="34"/>
  <c r="AI76" i="34" s="1"/>
  <c r="AH65" i="34"/>
  <c r="AG65" i="34"/>
  <c r="AF65" i="34"/>
  <c r="AE65" i="34"/>
  <c r="AD65" i="34"/>
  <c r="AC65" i="34"/>
  <c r="AB65" i="34"/>
  <c r="AA65" i="34"/>
  <c r="AA76" i="34" s="1"/>
  <c r="Z65" i="34"/>
  <c r="Y65" i="34"/>
  <c r="X65" i="34"/>
  <c r="W65" i="34"/>
  <c r="W76" i="34" s="1"/>
  <c r="V65" i="34"/>
  <c r="U65" i="34"/>
  <c r="T65" i="34"/>
  <c r="S65" i="34"/>
  <c r="S76" i="34" s="1"/>
  <c r="R65" i="34"/>
  <c r="Q65" i="34"/>
  <c r="P65" i="34"/>
  <c r="O65" i="34"/>
  <c r="N65" i="34"/>
  <c r="M65" i="34"/>
  <c r="L65" i="34"/>
  <c r="K65" i="34"/>
  <c r="K76" i="34" s="1"/>
  <c r="J65" i="34"/>
  <c r="I65" i="34"/>
  <c r="H65" i="34"/>
  <c r="G65" i="34"/>
  <c r="G76" i="34" s="1"/>
  <c r="F65" i="34"/>
  <c r="E65" i="34"/>
  <c r="BD59" i="34"/>
  <c r="BC59" i="34"/>
  <c r="BB59" i="34"/>
  <c r="BA59" i="34"/>
  <c r="AZ59" i="34"/>
  <c r="AY59" i="34"/>
  <c r="AX59" i="34"/>
  <c r="AW59" i="34"/>
  <c r="AV59" i="34"/>
  <c r="AU59" i="34"/>
  <c r="AT59" i="34"/>
  <c r="AS59" i="34"/>
  <c r="AR59" i="34"/>
  <c r="AQ59" i="34"/>
  <c r="AP59" i="34"/>
  <c r="AO59" i="34"/>
  <c r="AN59" i="34"/>
  <c r="AM59" i="34"/>
  <c r="AL59" i="34"/>
  <c r="AK59" i="34"/>
  <c r="AJ59" i="34"/>
  <c r="AI59" i="34"/>
  <c r="BD58" i="34"/>
  <c r="BC58" i="34"/>
  <c r="BB58" i="34"/>
  <c r="BA58" i="34"/>
  <c r="AZ58" i="34"/>
  <c r="AY58" i="34"/>
  <c r="AX58" i="34"/>
  <c r="AW58" i="34"/>
  <c r="AV58" i="34"/>
  <c r="AU58" i="34"/>
  <c r="AT58" i="34"/>
  <c r="AS58" i="34"/>
  <c r="AR58" i="34"/>
  <c r="AQ58" i="34"/>
  <c r="AP58" i="34"/>
  <c r="AO58" i="34"/>
  <c r="AN58" i="34"/>
  <c r="AM58" i="34"/>
  <c r="AL58" i="34"/>
  <c r="AK58" i="34"/>
  <c r="AJ58" i="34"/>
  <c r="AI58" i="34"/>
  <c r="AH58" i="34"/>
  <c r="BD57" i="34"/>
  <c r="BC57" i="34"/>
  <c r="BB57" i="34"/>
  <c r="BA57" i="34"/>
  <c r="AZ57" i="34"/>
  <c r="AY57" i="34"/>
  <c r="AX57" i="34"/>
  <c r="AW57" i="34"/>
  <c r="AV57" i="34"/>
  <c r="AU57" i="34"/>
  <c r="AT57" i="34"/>
  <c r="AS57" i="34"/>
  <c r="AR57" i="34"/>
  <c r="AQ57" i="34"/>
  <c r="AP57" i="34"/>
  <c r="AO57" i="34"/>
  <c r="AN57" i="34"/>
  <c r="AM57" i="34"/>
  <c r="AL57" i="34"/>
  <c r="AK57" i="34"/>
  <c r="AJ57" i="34"/>
  <c r="AI57" i="34"/>
  <c r="AH57" i="34"/>
  <c r="AG57" i="34"/>
  <c r="BD56" i="34"/>
  <c r="BC56" i="34"/>
  <c r="BB56" i="34"/>
  <c r="BA56" i="34"/>
  <c r="AZ56" i="34"/>
  <c r="AY56" i="34"/>
  <c r="AX56" i="34"/>
  <c r="AW56" i="34"/>
  <c r="AV56" i="34"/>
  <c r="AU56" i="34"/>
  <c r="AT56" i="34"/>
  <c r="AS56" i="34"/>
  <c r="AR56" i="34"/>
  <c r="AQ56" i="34"/>
  <c r="AP56" i="34"/>
  <c r="AO56" i="34"/>
  <c r="AN56" i="34"/>
  <c r="AM56" i="34"/>
  <c r="AL56" i="34"/>
  <c r="AK56" i="34"/>
  <c r="AJ56" i="34"/>
  <c r="AI56" i="34"/>
  <c r="AH56" i="34"/>
  <c r="AG56" i="34"/>
  <c r="AF56" i="34"/>
  <c r="BD55" i="34"/>
  <c r="BC55" i="34"/>
  <c r="BB55" i="34"/>
  <c r="BA55" i="34"/>
  <c r="AZ55" i="34"/>
  <c r="AY55" i="34"/>
  <c r="AX55" i="34"/>
  <c r="AW55" i="34"/>
  <c r="AV55" i="34"/>
  <c r="AU55" i="34"/>
  <c r="AT55" i="34"/>
  <c r="AS55" i="34"/>
  <c r="AR55" i="34"/>
  <c r="AQ55" i="34"/>
  <c r="AP55" i="34"/>
  <c r="AO55" i="34"/>
  <c r="AN55" i="34"/>
  <c r="AM55" i="34"/>
  <c r="AL55" i="34"/>
  <c r="AK55" i="34"/>
  <c r="AJ55" i="34"/>
  <c r="AI55" i="34"/>
  <c r="AH55" i="34"/>
  <c r="AG55" i="34"/>
  <c r="AF55" i="34"/>
  <c r="AE55" i="34"/>
  <c r="BD54" i="34"/>
  <c r="BC54" i="34"/>
  <c r="BB54" i="34"/>
  <c r="BA54" i="34"/>
  <c r="AZ54" i="34"/>
  <c r="AY54" i="34"/>
  <c r="AX54" i="34"/>
  <c r="AW54" i="34"/>
  <c r="AV54" i="34"/>
  <c r="AU54" i="34"/>
  <c r="AT54" i="34"/>
  <c r="AS54" i="34"/>
  <c r="AR54" i="34"/>
  <c r="AQ54" i="34"/>
  <c r="AP54" i="34"/>
  <c r="AO54" i="34"/>
  <c r="AN54" i="34"/>
  <c r="AM54" i="34"/>
  <c r="AL54" i="34"/>
  <c r="AK54" i="34"/>
  <c r="AJ54" i="34"/>
  <c r="AI54" i="34"/>
  <c r="AH54" i="34"/>
  <c r="AG54" i="34"/>
  <c r="AF54" i="34"/>
  <c r="AE54" i="34"/>
  <c r="AD54" i="34"/>
  <c r="BD53" i="34"/>
  <c r="BC53" i="34"/>
  <c r="BB53" i="34"/>
  <c r="BA53" i="34"/>
  <c r="AZ53" i="34"/>
  <c r="AY53" i="34"/>
  <c r="AX53" i="34"/>
  <c r="AW53" i="34"/>
  <c r="AV53" i="34"/>
  <c r="AU53" i="34"/>
  <c r="AT53" i="34"/>
  <c r="AS53" i="34"/>
  <c r="AR53" i="34"/>
  <c r="AQ53" i="34"/>
  <c r="AP53" i="34"/>
  <c r="AO53" i="34"/>
  <c r="AN53" i="34"/>
  <c r="AM53" i="34"/>
  <c r="AL53" i="34"/>
  <c r="AK53" i="34"/>
  <c r="AJ53" i="34"/>
  <c r="AI53" i="34"/>
  <c r="AH53" i="34"/>
  <c r="AG53" i="34"/>
  <c r="AF53" i="34"/>
  <c r="AE53" i="34"/>
  <c r="AD53" i="34"/>
  <c r="AC53" i="34"/>
  <c r="BD52" i="34"/>
  <c r="BC52" i="34"/>
  <c r="BB52" i="34"/>
  <c r="BA52" i="34"/>
  <c r="AZ52" i="34"/>
  <c r="AY52" i="34"/>
  <c r="AX52" i="34"/>
  <c r="AW52" i="34"/>
  <c r="AV52" i="34"/>
  <c r="AU52" i="34"/>
  <c r="AT52" i="34"/>
  <c r="AS52" i="34"/>
  <c r="AR52" i="34"/>
  <c r="AQ52" i="34"/>
  <c r="AP52" i="34"/>
  <c r="AO52" i="34"/>
  <c r="AN52" i="34"/>
  <c r="AM52" i="34"/>
  <c r="AL52" i="34"/>
  <c r="AK52" i="34"/>
  <c r="AJ52" i="34"/>
  <c r="AI52" i="34"/>
  <c r="AH52" i="34"/>
  <c r="AG52" i="34"/>
  <c r="AF52" i="34"/>
  <c r="AE52" i="34"/>
  <c r="AD52" i="34"/>
  <c r="AC52" i="34"/>
  <c r="AB52" i="34"/>
  <c r="BD51" i="34"/>
  <c r="BC51" i="34"/>
  <c r="BB51" i="34"/>
  <c r="BA51" i="34"/>
  <c r="AZ51" i="34"/>
  <c r="AY51" i="34"/>
  <c r="AX51" i="34"/>
  <c r="AW51" i="34"/>
  <c r="AV51" i="34"/>
  <c r="AU51" i="34"/>
  <c r="AT51" i="34"/>
  <c r="AS51" i="34"/>
  <c r="AR51" i="34"/>
  <c r="AQ51" i="34"/>
  <c r="AP51" i="34"/>
  <c r="AO51" i="34"/>
  <c r="AN51" i="34"/>
  <c r="AM51" i="34"/>
  <c r="AL51" i="34"/>
  <c r="AK51" i="34"/>
  <c r="AJ51" i="34"/>
  <c r="AI51" i="34"/>
  <c r="AH51" i="34"/>
  <c r="AG51" i="34"/>
  <c r="AF51" i="34"/>
  <c r="AE51" i="34"/>
  <c r="AD51" i="34"/>
  <c r="AC51" i="34"/>
  <c r="AB51" i="34"/>
  <c r="AA51" i="34"/>
  <c r="BD50" i="34"/>
  <c r="BC50" i="34"/>
  <c r="BB50" i="34"/>
  <c r="BA50" i="34"/>
  <c r="AZ50" i="34"/>
  <c r="AY50" i="34"/>
  <c r="AX50" i="34"/>
  <c r="AW50" i="34"/>
  <c r="AV50" i="34"/>
  <c r="AU50" i="34"/>
  <c r="AT50" i="34"/>
  <c r="AS50" i="34"/>
  <c r="AR50" i="34"/>
  <c r="AQ50" i="34"/>
  <c r="AP50" i="34"/>
  <c r="AO50" i="34"/>
  <c r="AN50" i="34"/>
  <c r="AM50" i="34"/>
  <c r="AL50" i="34"/>
  <c r="AK50" i="34"/>
  <c r="AJ50" i="34"/>
  <c r="AI50" i="34"/>
  <c r="AH50" i="34"/>
  <c r="AG50" i="34"/>
  <c r="AF50" i="34"/>
  <c r="AE50" i="34"/>
  <c r="AD50" i="34"/>
  <c r="AC50" i="34"/>
  <c r="AB50" i="34"/>
  <c r="AA50" i="34"/>
  <c r="Z50" i="34"/>
  <c r="BD49" i="34"/>
  <c r="BC49" i="34"/>
  <c r="BB49" i="34"/>
  <c r="BA49" i="34"/>
  <c r="AZ49" i="34"/>
  <c r="AY49" i="34"/>
  <c r="AX49" i="34"/>
  <c r="AW49" i="34"/>
  <c r="AV49" i="34"/>
  <c r="AU49" i="34"/>
  <c r="AT49" i="34"/>
  <c r="AS49" i="34"/>
  <c r="AR49" i="34"/>
  <c r="AQ49" i="34"/>
  <c r="AP49" i="34"/>
  <c r="AO49" i="34"/>
  <c r="AN49" i="34"/>
  <c r="AM49" i="34"/>
  <c r="AL49" i="34"/>
  <c r="AK49" i="34"/>
  <c r="AJ49" i="34"/>
  <c r="AI49" i="34"/>
  <c r="AH49" i="34"/>
  <c r="AG49" i="34"/>
  <c r="AF49" i="34"/>
  <c r="AE49" i="34"/>
  <c r="AD49" i="34"/>
  <c r="AC49" i="34"/>
  <c r="AB49" i="34"/>
  <c r="AA49" i="34"/>
  <c r="Z49" i="34"/>
  <c r="Y49" i="34"/>
  <c r="BD48" i="34"/>
  <c r="BC48" i="34"/>
  <c r="BB48" i="34"/>
  <c r="BA48" i="34"/>
  <c r="AZ48" i="34"/>
  <c r="AY48" i="34"/>
  <c r="AX48" i="34"/>
  <c r="AW48" i="34"/>
  <c r="AV48" i="34"/>
  <c r="AU48" i="34"/>
  <c r="AT48" i="34"/>
  <c r="AS48" i="34"/>
  <c r="AR48" i="34"/>
  <c r="AQ48" i="34"/>
  <c r="AP48" i="34"/>
  <c r="AO48" i="34"/>
  <c r="AN48" i="34"/>
  <c r="AM48" i="34"/>
  <c r="AL48" i="34"/>
  <c r="AK48" i="34"/>
  <c r="AJ48" i="34"/>
  <c r="AI48" i="34"/>
  <c r="AH48" i="34"/>
  <c r="AG48" i="34"/>
  <c r="AF48" i="34"/>
  <c r="AE48" i="34"/>
  <c r="AD48" i="34"/>
  <c r="AC48" i="34"/>
  <c r="AB48" i="34"/>
  <c r="AA48" i="34"/>
  <c r="Z48" i="34"/>
  <c r="Y48" i="34"/>
  <c r="X48" i="34"/>
  <c r="BD47" i="34"/>
  <c r="BC47" i="34"/>
  <c r="BB47" i="34"/>
  <c r="BA47" i="34"/>
  <c r="AZ47" i="34"/>
  <c r="AY47" i="34"/>
  <c r="AX47" i="34"/>
  <c r="AW47" i="34"/>
  <c r="AV47" i="34"/>
  <c r="AU47" i="34"/>
  <c r="AT47" i="34"/>
  <c r="AS47" i="34"/>
  <c r="AR47" i="34"/>
  <c r="AQ47" i="34"/>
  <c r="AP47" i="34"/>
  <c r="AO47" i="34"/>
  <c r="AN47" i="34"/>
  <c r="AM47" i="34"/>
  <c r="AL47" i="34"/>
  <c r="AK47" i="34"/>
  <c r="AJ47" i="34"/>
  <c r="AI47" i="34"/>
  <c r="AH47" i="34"/>
  <c r="AG47" i="34"/>
  <c r="AF47" i="34"/>
  <c r="AE47" i="34"/>
  <c r="AD47" i="34"/>
  <c r="AC47" i="34"/>
  <c r="AB47" i="34"/>
  <c r="AA47" i="34"/>
  <c r="Z47" i="34"/>
  <c r="Y47" i="34"/>
  <c r="X47" i="34"/>
  <c r="W47" i="34"/>
  <c r="BD46" i="34"/>
  <c r="BC46" i="34"/>
  <c r="BB46" i="34"/>
  <c r="BA46" i="34"/>
  <c r="AZ46" i="34"/>
  <c r="AY46" i="34"/>
  <c r="AX46" i="34"/>
  <c r="AW46" i="34"/>
  <c r="AV46" i="34"/>
  <c r="AU46" i="34"/>
  <c r="AT46" i="34"/>
  <c r="AS46" i="34"/>
  <c r="AR46" i="34"/>
  <c r="AQ46" i="34"/>
  <c r="AP46" i="34"/>
  <c r="AO46" i="34"/>
  <c r="AN46" i="34"/>
  <c r="AM46" i="34"/>
  <c r="AL46" i="34"/>
  <c r="AK46" i="34"/>
  <c r="AJ46" i="34"/>
  <c r="AI46" i="34"/>
  <c r="AH46" i="34"/>
  <c r="AG46" i="34"/>
  <c r="AF46" i="34"/>
  <c r="AE46" i="34"/>
  <c r="AD46" i="34"/>
  <c r="AC46" i="34"/>
  <c r="AB46" i="34"/>
  <c r="AA46" i="34"/>
  <c r="Z46" i="34"/>
  <c r="Y46" i="34"/>
  <c r="X46" i="34"/>
  <c r="W46" i="34"/>
  <c r="V46" i="34"/>
  <c r="BD45" i="34"/>
  <c r="BC45" i="34"/>
  <c r="BB45" i="34"/>
  <c r="BA45" i="34"/>
  <c r="AZ45" i="34"/>
  <c r="AY45" i="34"/>
  <c r="AX45" i="34"/>
  <c r="AW45" i="34"/>
  <c r="AV45" i="34"/>
  <c r="AU45" i="34"/>
  <c r="AT45" i="34"/>
  <c r="AS45" i="34"/>
  <c r="AR45" i="34"/>
  <c r="AQ45" i="34"/>
  <c r="AP45" i="34"/>
  <c r="AO45" i="34"/>
  <c r="AN45" i="34"/>
  <c r="AM45" i="34"/>
  <c r="AL45" i="34"/>
  <c r="AK45" i="34"/>
  <c r="AJ45" i="34"/>
  <c r="AI45" i="34"/>
  <c r="AH45" i="34"/>
  <c r="AG45" i="34"/>
  <c r="AF45" i="34"/>
  <c r="AE45" i="34"/>
  <c r="AD45" i="34"/>
  <c r="AC45" i="34"/>
  <c r="AB45" i="34"/>
  <c r="AA45" i="34"/>
  <c r="Z45" i="34"/>
  <c r="Y45" i="34"/>
  <c r="X45" i="34"/>
  <c r="W45" i="34"/>
  <c r="V45" i="34"/>
  <c r="U45" i="34"/>
  <c r="BD44" i="34"/>
  <c r="BC44" i="34"/>
  <c r="BB44" i="34"/>
  <c r="BA44" i="34"/>
  <c r="AZ44" i="34"/>
  <c r="AY44" i="34"/>
  <c r="AX44" i="34"/>
  <c r="AW44" i="34"/>
  <c r="AV44" i="34"/>
  <c r="AU44" i="34"/>
  <c r="AT44" i="34"/>
  <c r="AS44" i="34"/>
  <c r="AR44" i="34"/>
  <c r="AQ44" i="34"/>
  <c r="AP44" i="34"/>
  <c r="AO44" i="34"/>
  <c r="AN44" i="34"/>
  <c r="AM44" i="34"/>
  <c r="AL44" i="34"/>
  <c r="AK44" i="34"/>
  <c r="AJ44" i="34"/>
  <c r="AI44" i="34"/>
  <c r="AH44" i="34"/>
  <c r="AG44" i="34"/>
  <c r="AF44" i="34"/>
  <c r="AE44" i="34"/>
  <c r="AD44" i="34"/>
  <c r="AC44" i="34"/>
  <c r="AB44" i="34"/>
  <c r="AA44" i="34"/>
  <c r="Z44" i="34"/>
  <c r="Y44" i="34"/>
  <c r="X44" i="34"/>
  <c r="W44" i="34"/>
  <c r="V44" i="34"/>
  <c r="U44" i="34"/>
  <c r="T44" i="34"/>
  <c r="BD43" i="34"/>
  <c r="BC43" i="34"/>
  <c r="BB43" i="34"/>
  <c r="BA43" i="34"/>
  <c r="AZ43" i="34"/>
  <c r="AY43" i="34"/>
  <c r="AX43" i="34"/>
  <c r="AW43" i="34"/>
  <c r="AV43" i="34"/>
  <c r="AU43" i="34"/>
  <c r="AT43" i="34"/>
  <c r="AS43" i="34"/>
  <c r="AR43" i="34"/>
  <c r="AQ43" i="34"/>
  <c r="AP43" i="34"/>
  <c r="AO43" i="34"/>
  <c r="AN43" i="34"/>
  <c r="AM43" i="34"/>
  <c r="AL43" i="34"/>
  <c r="AK43" i="34"/>
  <c r="AJ43" i="34"/>
  <c r="AI43" i="34"/>
  <c r="AH43" i="34"/>
  <c r="AG43" i="34"/>
  <c r="AF43" i="34"/>
  <c r="AE43" i="34"/>
  <c r="AD43" i="34"/>
  <c r="AC43" i="34"/>
  <c r="AB43" i="34"/>
  <c r="AA43" i="34"/>
  <c r="Z43" i="34"/>
  <c r="Y43" i="34"/>
  <c r="X43" i="34"/>
  <c r="W43" i="34"/>
  <c r="V43" i="34"/>
  <c r="U43" i="34"/>
  <c r="T43" i="34"/>
  <c r="S43" i="34"/>
  <c r="BD42" i="34"/>
  <c r="BC42" i="34"/>
  <c r="BB42" i="34"/>
  <c r="BA42" i="34"/>
  <c r="AZ42" i="34"/>
  <c r="AY42" i="34"/>
  <c r="AX42" i="34"/>
  <c r="AW42" i="34"/>
  <c r="AV42" i="34"/>
  <c r="AU42" i="34"/>
  <c r="AT42" i="34"/>
  <c r="AS42" i="34"/>
  <c r="AR42" i="34"/>
  <c r="AQ42" i="34"/>
  <c r="AP42" i="34"/>
  <c r="AO42" i="34"/>
  <c r="AN42" i="34"/>
  <c r="AM42" i="34"/>
  <c r="AL42" i="34"/>
  <c r="AK42" i="34"/>
  <c r="AJ42" i="34"/>
  <c r="AI42" i="34"/>
  <c r="AH42" i="34"/>
  <c r="AG42" i="34"/>
  <c r="AF42" i="34"/>
  <c r="AE42" i="34"/>
  <c r="AD42" i="34"/>
  <c r="AC42" i="34"/>
  <c r="AB42" i="34"/>
  <c r="AA42" i="34"/>
  <c r="Z42" i="34"/>
  <c r="Y42" i="34"/>
  <c r="X42" i="34"/>
  <c r="W42" i="34"/>
  <c r="V42" i="34"/>
  <c r="U42" i="34"/>
  <c r="T42" i="34"/>
  <c r="S42" i="34"/>
  <c r="R42" i="34"/>
  <c r="BD41" i="34"/>
  <c r="BC41" i="34"/>
  <c r="BB41" i="34"/>
  <c r="BA41" i="34"/>
  <c r="AZ41" i="34"/>
  <c r="AY41" i="34"/>
  <c r="AX41" i="34"/>
  <c r="AW41" i="34"/>
  <c r="AV41" i="34"/>
  <c r="AU41" i="34"/>
  <c r="AT41" i="34"/>
  <c r="AS41" i="34"/>
  <c r="AR41" i="34"/>
  <c r="AQ41" i="34"/>
  <c r="AP41" i="34"/>
  <c r="AO41" i="34"/>
  <c r="AN41" i="34"/>
  <c r="AM41" i="34"/>
  <c r="AL41" i="34"/>
  <c r="AK41" i="34"/>
  <c r="AJ41" i="34"/>
  <c r="AI41" i="34"/>
  <c r="AH41" i="34"/>
  <c r="AG41" i="34"/>
  <c r="AF41" i="34"/>
  <c r="AE41" i="34"/>
  <c r="AD41" i="34"/>
  <c r="AC41" i="34"/>
  <c r="AB41" i="34"/>
  <c r="AA41" i="34"/>
  <c r="Z41" i="34"/>
  <c r="Y41" i="34"/>
  <c r="X41" i="34"/>
  <c r="W41" i="34"/>
  <c r="V41" i="34"/>
  <c r="U41" i="34"/>
  <c r="T41" i="34"/>
  <c r="S41" i="34"/>
  <c r="R41" i="34"/>
  <c r="Q41" i="34"/>
  <c r="BD40" i="34"/>
  <c r="BC40" i="34"/>
  <c r="BB40" i="34"/>
  <c r="BA40" i="34"/>
  <c r="AZ40" i="34"/>
  <c r="AY40" i="34"/>
  <c r="AX40" i="34"/>
  <c r="AW40" i="34"/>
  <c r="AV40" i="34"/>
  <c r="AU40" i="34"/>
  <c r="AT40" i="34"/>
  <c r="AS40" i="34"/>
  <c r="AR40" i="34"/>
  <c r="AQ40" i="34"/>
  <c r="AP40" i="34"/>
  <c r="AO40" i="34"/>
  <c r="AN40" i="34"/>
  <c r="AM40" i="34"/>
  <c r="AL40" i="34"/>
  <c r="AK40" i="34"/>
  <c r="AJ40" i="34"/>
  <c r="AI40" i="34"/>
  <c r="AH40" i="34"/>
  <c r="AG40" i="34"/>
  <c r="AF40" i="34"/>
  <c r="AE40" i="34"/>
  <c r="AD40" i="34"/>
  <c r="AC40" i="34"/>
  <c r="AB40" i="34"/>
  <c r="AA40" i="34"/>
  <c r="Z40" i="34"/>
  <c r="Y40" i="34"/>
  <c r="X40" i="34"/>
  <c r="W40" i="34"/>
  <c r="V40" i="34"/>
  <c r="U40" i="34"/>
  <c r="T40" i="34"/>
  <c r="S40" i="34"/>
  <c r="R40" i="34"/>
  <c r="Q40" i="34"/>
  <c r="P40" i="34"/>
  <c r="BD39" i="34"/>
  <c r="BC39" i="34"/>
  <c r="BB39" i="34"/>
  <c r="BA39" i="34"/>
  <c r="AZ39" i="34"/>
  <c r="AY39" i="34"/>
  <c r="AX39" i="34"/>
  <c r="AW39" i="34"/>
  <c r="AV39" i="34"/>
  <c r="AU39" i="34"/>
  <c r="AT39" i="34"/>
  <c r="AS39" i="34"/>
  <c r="AR39" i="34"/>
  <c r="AQ39" i="34"/>
  <c r="AP39" i="34"/>
  <c r="AO39" i="34"/>
  <c r="AN39" i="34"/>
  <c r="AM39" i="34"/>
  <c r="AL39" i="34"/>
  <c r="AK39" i="34"/>
  <c r="AJ39" i="34"/>
  <c r="AI39" i="34"/>
  <c r="AH39" i="34"/>
  <c r="AG39" i="34"/>
  <c r="AF39" i="34"/>
  <c r="AE39" i="34"/>
  <c r="AD39" i="34"/>
  <c r="AC39" i="34"/>
  <c r="AB39" i="34"/>
  <c r="AA39" i="34"/>
  <c r="Z39" i="34"/>
  <c r="Y39" i="34"/>
  <c r="X39" i="34"/>
  <c r="W39" i="34"/>
  <c r="V39" i="34"/>
  <c r="U39" i="34"/>
  <c r="T39" i="34"/>
  <c r="S39" i="34"/>
  <c r="R39" i="34"/>
  <c r="Q39" i="34"/>
  <c r="P39" i="34"/>
  <c r="O39" i="34"/>
  <c r="BD38" i="34"/>
  <c r="BC38" i="34"/>
  <c r="BB38" i="34"/>
  <c r="BA38" i="34"/>
  <c r="AZ38" i="34"/>
  <c r="AY38" i="34"/>
  <c r="AX38" i="34"/>
  <c r="AW38" i="34"/>
  <c r="AV38" i="34"/>
  <c r="AU38" i="34"/>
  <c r="AT38" i="34"/>
  <c r="AS38" i="34"/>
  <c r="AR38" i="34"/>
  <c r="AQ38" i="34"/>
  <c r="AP38" i="34"/>
  <c r="AO38" i="34"/>
  <c r="AN38" i="34"/>
  <c r="AM38" i="34"/>
  <c r="AL38" i="34"/>
  <c r="AK38" i="34"/>
  <c r="AJ38" i="34"/>
  <c r="AI38" i="34"/>
  <c r="AH38" i="34"/>
  <c r="AG38" i="34"/>
  <c r="AF38" i="34"/>
  <c r="AE38" i="34"/>
  <c r="AD38" i="34"/>
  <c r="AC38" i="34"/>
  <c r="AB38" i="34"/>
  <c r="AA38" i="34"/>
  <c r="Z38" i="34"/>
  <c r="Y38" i="34"/>
  <c r="X38" i="34"/>
  <c r="W38" i="34"/>
  <c r="V38" i="34"/>
  <c r="U38" i="34"/>
  <c r="T38" i="34"/>
  <c r="S38" i="34"/>
  <c r="R38" i="34"/>
  <c r="Q38" i="34"/>
  <c r="P38" i="34"/>
  <c r="O38" i="34"/>
  <c r="N38" i="34"/>
  <c r="BD87" i="33"/>
  <c r="BC87" i="33"/>
  <c r="BB87" i="33"/>
  <c r="BB66" i="33" s="1"/>
  <c r="BB76" i="33" s="1"/>
  <c r="BA87" i="33"/>
  <c r="BA66" i="33" s="1"/>
  <c r="AZ87" i="33"/>
  <c r="AY87" i="33"/>
  <c r="AX87" i="33"/>
  <c r="AX66" i="33" s="1"/>
  <c r="AX76" i="33" s="1"/>
  <c r="AW87" i="33"/>
  <c r="AW66" i="33" s="1"/>
  <c r="AV87" i="33"/>
  <c r="AU87" i="33"/>
  <c r="AT87" i="33"/>
  <c r="AT66" i="33" s="1"/>
  <c r="AT76" i="33" s="1"/>
  <c r="AS87" i="33"/>
  <c r="AS66" i="33" s="1"/>
  <c r="AR87" i="33"/>
  <c r="AQ87" i="33"/>
  <c r="AP87" i="33"/>
  <c r="AP66" i="33" s="1"/>
  <c r="AP76" i="33" s="1"/>
  <c r="AO87" i="33"/>
  <c r="AO66" i="33" s="1"/>
  <c r="AN87" i="33"/>
  <c r="AM87" i="33"/>
  <c r="AL87" i="33"/>
  <c r="AL66" i="33" s="1"/>
  <c r="AK87" i="33"/>
  <c r="AK66" i="33" s="1"/>
  <c r="AJ87" i="33"/>
  <c r="AI87" i="33"/>
  <c r="AH87" i="33"/>
  <c r="AH66" i="33" s="1"/>
  <c r="AH76" i="33" s="1"/>
  <c r="AG87" i="33"/>
  <c r="AG66" i="33" s="1"/>
  <c r="AF87" i="33"/>
  <c r="AE87" i="33"/>
  <c r="AD87" i="33"/>
  <c r="AD66" i="33" s="1"/>
  <c r="AD76" i="33" s="1"/>
  <c r="AC87" i="33"/>
  <c r="AC66" i="33" s="1"/>
  <c r="AB87" i="33"/>
  <c r="AA87" i="33"/>
  <c r="Z87" i="33"/>
  <c r="Z66" i="33" s="1"/>
  <c r="Z76" i="33" s="1"/>
  <c r="Y87" i="33"/>
  <c r="Y66" i="33" s="1"/>
  <c r="X87" i="33"/>
  <c r="W87" i="33"/>
  <c r="V87" i="33"/>
  <c r="V66" i="33" s="1"/>
  <c r="U87" i="33"/>
  <c r="U66" i="33" s="1"/>
  <c r="T87" i="33"/>
  <c r="S87" i="33"/>
  <c r="R87" i="33"/>
  <c r="R66" i="33" s="1"/>
  <c r="R76" i="33" s="1"/>
  <c r="Q87" i="33"/>
  <c r="Q66" i="33" s="1"/>
  <c r="P87" i="33"/>
  <c r="O87" i="33"/>
  <c r="N87" i="33"/>
  <c r="M87" i="33"/>
  <c r="M66" i="33" s="1"/>
  <c r="L87" i="33"/>
  <c r="K87" i="33"/>
  <c r="J87" i="33"/>
  <c r="J66" i="33" s="1"/>
  <c r="J76" i="33" s="1"/>
  <c r="I87" i="33"/>
  <c r="I66" i="33" s="1"/>
  <c r="H87" i="33"/>
  <c r="G87" i="33"/>
  <c r="F87" i="33"/>
  <c r="F66" i="33" s="1"/>
  <c r="F76" i="33" s="1"/>
  <c r="E87" i="33"/>
  <c r="E66" i="33" s="1"/>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AW72" i="33"/>
  <c r="AV72" i="33"/>
  <c r="AU72" i="33"/>
  <c r="AT72" i="33"/>
  <c r="AS72" i="33"/>
  <c r="AR72" i="33"/>
  <c r="AQ72" i="33"/>
  <c r="AP72" i="33"/>
  <c r="AO72" i="33"/>
  <c r="AN72" i="33"/>
  <c r="AM72" i="33"/>
  <c r="AL72" i="33"/>
  <c r="AK72" i="33"/>
  <c r="AJ72" i="33"/>
  <c r="AI72" i="33"/>
  <c r="AH72" i="33"/>
  <c r="AG72" i="33"/>
  <c r="AF72" i="33"/>
  <c r="AE72" i="33"/>
  <c r="AD72" i="33"/>
  <c r="AC72" i="33"/>
  <c r="AB72" i="33"/>
  <c r="AA72" i="33"/>
  <c r="Z72" i="33"/>
  <c r="Y72" i="33"/>
  <c r="X72" i="33"/>
  <c r="W72" i="33"/>
  <c r="V72" i="33"/>
  <c r="U72" i="33"/>
  <c r="T72" i="33"/>
  <c r="S72" i="33"/>
  <c r="R72" i="33"/>
  <c r="Q72" i="33"/>
  <c r="P72" i="33"/>
  <c r="O72" i="33"/>
  <c r="N72" i="33"/>
  <c r="M72" i="33"/>
  <c r="L72" i="33"/>
  <c r="K72" i="33"/>
  <c r="J72" i="33"/>
  <c r="I72" i="33"/>
  <c r="H72" i="33"/>
  <c r="G72" i="33"/>
  <c r="F72" i="33"/>
  <c r="E72" i="33"/>
  <c r="BD71" i="33"/>
  <c r="BC71" i="33"/>
  <c r="BB71" i="33"/>
  <c r="BA71" i="33"/>
  <c r="AZ71" i="33"/>
  <c r="AY71" i="33"/>
  <c r="AX71" i="33"/>
  <c r="AW71" i="33"/>
  <c r="AV71" i="33"/>
  <c r="AU71" i="33"/>
  <c r="AT71" i="33"/>
  <c r="AS71" i="33"/>
  <c r="AR71" i="33"/>
  <c r="AQ71" i="33"/>
  <c r="AP71" i="33"/>
  <c r="AO71" i="33"/>
  <c r="AN71" i="33"/>
  <c r="AM71" i="33"/>
  <c r="AL71" i="33"/>
  <c r="AK71" i="33"/>
  <c r="AJ71" i="33"/>
  <c r="AI71" i="33"/>
  <c r="AH71" i="33"/>
  <c r="AG71" i="33"/>
  <c r="AF71" i="33"/>
  <c r="AE71" i="33"/>
  <c r="AD71" i="33"/>
  <c r="AC71" i="33"/>
  <c r="AB71" i="33"/>
  <c r="AA71" i="33"/>
  <c r="Z71" i="33"/>
  <c r="Y71" i="33"/>
  <c r="X71" i="33"/>
  <c r="W71" i="33"/>
  <c r="V71" i="33"/>
  <c r="U71" i="33"/>
  <c r="T71" i="33"/>
  <c r="S71" i="33"/>
  <c r="R71" i="33"/>
  <c r="Q71" i="33"/>
  <c r="P71" i="33"/>
  <c r="O71" i="33"/>
  <c r="N71" i="33"/>
  <c r="M71" i="33"/>
  <c r="L71" i="33"/>
  <c r="K71" i="33"/>
  <c r="J71" i="33"/>
  <c r="I71" i="33"/>
  <c r="H71" i="33"/>
  <c r="G71" i="33"/>
  <c r="F71" i="33"/>
  <c r="E71" i="33"/>
  <c r="BD70" i="33"/>
  <c r="BC70" i="33"/>
  <c r="BB70" i="33"/>
  <c r="BA70" i="33"/>
  <c r="AZ70" i="33"/>
  <c r="AY70" i="33"/>
  <c r="AX70" i="33"/>
  <c r="AW70" i="33"/>
  <c r="AV70" i="33"/>
  <c r="AU70" i="33"/>
  <c r="AT70" i="33"/>
  <c r="AS70" i="33"/>
  <c r="AR70" i="33"/>
  <c r="AQ70" i="33"/>
  <c r="AP70" i="33"/>
  <c r="AO70" i="33"/>
  <c r="AN70" i="33"/>
  <c r="AM70" i="33"/>
  <c r="AL70" i="33"/>
  <c r="AK70" i="33"/>
  <c r="AJ70" i="33"/>
  <c r="AI70" i="33"/>
  <c r="AH70" i="33"/>
  <c r="AG70" i="33"/>
  <c r="AF70" i="33"/>
  <c r="AE70" i="33"/>
  <c r="AD70" i="33"/>
  <c r="AC70" i="33"/>
  <c r="AB70" i="33"/>
  <c r="AA70" i="33"/>
  <c r="Z70" i="33"/>
  <c r="Y70" i="33"/>
  <c r="X70" i="33"/>
  <c r="W70" i="33"/>
  <c r="V70" i="33"/>
  <c r="U70" i="33"/>
  <c r="T70" i="33"/>
  <c r="S70" i="33"/>
  <c r="R70" i="33"/>
  <c r="Q70" i="33"/>
  <c r="P70" i="33"/>
  <c r="O70" i="33"/>
  <c r="N70" i="33"/>
  <c r="M70" i="33"/>
  <c r="L70" i="33"/>
  <c r="K70" i="33"/>
  <c r="J70" i="33"/>
  <c r="I70" i="33"/>
  <c r="H70" i="33"/>
  <c r="G70" i="33"/>
  <c r="F70" i="33"/>
  <c r="E70" i="33"/>
  <c r="BD69" i="33"/>
  <c r="BC69" i="33"/>
  <c r="BB69" i="33"/>
  <c r="BA69" i="33"/>
  <c r="AZ69" i="33"/>
  <c r="AY69" i="33"/>
  <c r="AX69" i="33"/>
  <c r="AW69" i="33"/>
  <c r="AV69" i="33"/>
  <c r="AU69" i="33"/>
  <c r="AT69" i="33"/>
  <c r="AS69" i="33"/>
  <c r="AR69" i="33"/>
  <c r="AQ69" i="33"/>
  <c r="AP69" i="33"/>
  <c r="AO69" i="33"/>
  <c r="AN69" i="33"/>
  <c r="AM69" i="33"/>
  <c r="AL69" i="33"/>
  <c r="AK69" i="33"/>
  <c r="AJ69" i="33"/>
  <c r="AI69" i="33"/>
  <c r="AH69" i="33"/>
  <c r="AG69" i="33"/>
  <c r="AF69" i="33"/>
  <c r="AE69" i="33"/>
  <c r="AD69" i="33"/>
  <c r="AC69" i="33"/>
  <c r="AB69" i="33"/>
  <c r="AA69" i="33"/>
  <c r="Z69" i="33"/>
  <c r="Y69" i="33"/>
  <c r="X69" i="33"/>
  <c r="W69" i="33"/>
  <c r="V69" i="33"/>
  <c r="U69" i="33"/>
  <c r="T69" i="33"/>
  <c r="S69" i="33"/>
  <c r="R69" i="33"/>
  <c r="Q69" i="33"/>
  <c r="P69" i="33"/>
  <c r="O69" i="33"/>
  <c r="N69" i="33"/>
  <c r="M69" i="33"/>
  <c r="L69" i="33"/>
  <c r="K69" i="33"/>
  <c r="J69" i="33"/>
  <c r="I69" i="33"/>
  <c r="H69" i="33"/>
  <c r="G69" i="33"/>
  <c r="F69" i="33"/>
  <c r="E69" i="33"/>
  <c r="BD68" i="33"/>
  <c r="BC68" i="33"/>
  <c r="BB68" i="33"/>
  <c r="BA68" i="33"/>
  <c r="AZ68" i="33"/>
  <c r="AY68" i="33"/>
  <c r="AX68" i="33"/>
  <c r="AW68" i="33"/>
  <c r="AV68" i="33"/>
  <c r="AU68" i="33"/>
  <c r="AT68" i="33"/>
  <c r="AS68" i="33"/>
  <c r="AR68" i="33"/>
  <c r="AQ68" i="33"/>
  <c r="AP68" i="33"/>
  <c r="AO68" i="33"/>
  <c r="AN68" i="33"/>
  <c r="AM68" i="33"/>
  <c r="AL68" i="33"/>
  <c r="AK68" i="33"/>
  <c r="AJ68" i="33"/>
  <c r="AI68" i="33"/>
  <c r="AH68" i="33"/>
  <c r="AG68" i="33"/>
  <c r="AF68" i="33"/>
  <c r="AE68" i="33"/>
  <c r="AD68" i="33"/>
  <c r="AC68" i="33"/>
  <c r="AB68" i="33"/>
  <c r="AA68" i="33"/>
  <c r="Z68" i="33"/>
  <c r="Y68" i="33"/>
  <c r="X68" i="33"/>
  <c r="W68" i="33"/>
  <c r="V68" i="33"/>
  <c r="U68" i="33"/>
  <c r="T68" i="33"/>
  <c r="S68" i="33"/>
  <c r="R68" i="33"/>
  <c r="Q68" i="33"/>
  <c r="P68" i="33"/>
  <c r="O68" i="33"/>
  <c r="N68" i="33"/>
  <c r="M68" i="33"/>
  <c r="L68" i="33"/>
  <c r="K68" i="33"/>
  <c r="J68" i="33"/>
  <c r="I68" i="33"/>
  <c r="H68" i="33"/>
  <c r="G68" i="33"/>
  <c r="F68" i="33"/>
  <c r="E68" i="33"/>
  <c r="BD67" i="33"/>
  <c r="BC67" i="33"/>
  <c r="BB67" i="33"/>
  <c r="BA67" i="33"/>
  <c r="AZ67" i="33"/>
  <c r="AY67" i="33"/>
  <c r="AX67" i="33"/>
  <c r="AW67" i="33"/>
  <c r="AV67" i="33"/>
  <c r="AU67" i="33"/>
  <c r="AT67" i="33"/>
  <c r="AS67" i="33"/>
  <c r="AR67" i="33"/>
  <c r="AQ67" i="33"/>
  <c r="AP67" i="33"/>
  <c r="AO67" i="33"/>
  <c r="AN67" i="33"/>
  <c r="AM67" i="33"/>
  <c r="AL67" i="33"/>
  <c r="AK67" i="33"/>
  <c r="AJ67" i="33"/>
  <c r="AI67" i="33"/>
  <c r="AH67" i="33"/>
  <c r="AG67" i="33"/>
  <c r="AF67" i="33"/>
  <c r="AE67" i="33"/>
  <c r="AD67" i="33"/>
  <c r="AC67" i="33"/>
  <c r="AB67" i="33"/>
  <c r="AA67" i="33"/>
  <c r="Z67" i="33"/>
  <c r="Y67" i="33"/>
  <c r="X67" i="33"/>
  <c r="W67" i="33"/>
  <c r="V67" i="33"/>
  <c r="U67" i="33"/>
  <c r="T67" i="33"/>
  <c r="S67" i="33"/>
  <c r="R67" i="33"/>
  <c r="Q67" i="33"/>
  <c r="P67" i="33"/>
  <c r="O67" i="33"/>
  <c r="N67" i="33"/>
  <c r="M67" i="33"/>
  <c r="L67" i="33"/>
  <c r="K67" i="33"/>
  <c r="J67" i="33"/>
  <c r="I67" i="33"/>
  <c r="H67" i="33"/>
  <c r="G67" i="33"/>
  <c r="F67" i="33"/>
  <c r="E67" i="33"/>
  <c r="BD66" i="33"/>
  <c r="BC66" i="33"/>
  <c r="AZ66" i="33"/>
  <c r="AY66" i="33"/>
  <c r="AV66" i="33"/>
  <c r="AU66" i="33"/>
  <c r="AR66" i="33"/>
  <c r="AQ66" i="33"/>
  <c r="AN66" i="33"/>
  <c r="AM66" i="33"/>
  <c r="AJ66" i="33"/>
  <c r="AI66" i="33"/>
  <c r="AF66" i="33"/>
  <c r="AE66" i="33"/>
  <c r="AB66" i="33"/>
  <c r="AA66" i="33"/>
  <c r="X66" i="33"/>
  <c r="W66" i="33"/>
  <c r="T66" i="33"/>
  <c r="S66" i="33"/>
  <c r="P66" i="33"/>
  <c r="O66" i="33"/>
  <c r="N66" i="33"/>
  <c r="L66" i="33"/>
  <c r="K66" i="33"/>
  <c r="H66" i="33"/>
  <c r="G66" i="33"/>
  <c r="BD65" i="33"/>
  <c r="BC65" i="33"/>
  <c r="BB65" i="33"/>
  <c r="BA65" i="33"/>
  <c r="AZ65" i="33"/>
  <c r="AY65" i="33"/>
  <c r="AX65" i="33"/>
  <c r="AW65" i="33"/>
  <c r="AV65" i="33"/>
  <c r="AU65" i="33"/>
  <c r="AT65" i="33"/>
  <c r="AS65" i="33"/>
  <c r="AR65" i="33"/>
  <c r="AQ65" i="33"/>
  <c r="AP65" i="33"/>
  <c r="AO65" i="33"/>
  <c r="AN65" i="33"/>
  <c r="AM65" i="33"/>
  <c r="AM76" i="33" s="1"/>
  <c r="AL65" i="33"/>
  <c r="AK65" i="33"/>
  <c r="AJ65" i="33"/>
  <c r="AI65" i="33"/>
  <c r="AH65" i="33"/>
  <c r="AG65" i="33"/>
  <c r="AF65" i="33"/>
  <c r="AE65" i="33"/>
  <c r="AE76" i="33" s="1"/>
  <c r="AD65" i="33"/>
  <c r="AC65" i="33"/>
  <c r="AB65" i="33"/>
  <c r="AA65" i="33"/>
  <c r="Z65" i="33"/>
  <c r="Y65" i="33"/>
  <c r="X65" i="33"/>
  <c r="W65" i="33"/>
  <c r="V65" i="33"/>
  <c r="U65" i="33"/>
  <c r="T65" i="33"/>
  <c r="S65" i="33"/>
  <c r="S76" i="33" s="1"/>
  <c r="R65" i="33"/>
  <c r="Q65" i="33"/>
  <c r="P65" i="33"/>
  <c r="O65" i="33"/>
  <c r="N65" i="33"/>
  <c r="M65" i="33"/>
  <c r="L65" i="33"/>
  <c r="K65" i="33"/>
  <c r="J65" i="33"/>
  <c r="I65" i="33"/>
  <c r="H65" i="33"/>
  <c r="G65" i="33"/>
  <c r="G76" i="33" s="1"/>
  <c r="F65" i="33"/>
  <c r="E65" i="33"/>
  <c r="BD59" i="33"/>
  <c r="BC59" i="33"/>
  <c r="BB59" i="33"/>
  <c r="BA59" i="33"/>
  <c r="AZ59" i="33"/>
  <c r="AY59" i="33"/>
  <c r="AX59" i="33"/>
  <c r="AW59" i="33"/>
  <c r="AV59" i="33"/>
  <c r="AU59" i="33"/>
  <c r="AT59" i="33"/>
  <c r="AS59" i="33"/>
  <c r="AR59" i="33"/>
  <c r="AQ59" i="33"/>
  <c r="AP59" i="33"/>
  <c r="AO59" i="33"/>
  <c r="AN59" i="33"/>
  <c r="AM59" i="33"/>
  <c r="AL59" i="33"/>
  <c r="AK59" i="33"/>
  <c r="AJ59" i="33"/>
  <c r="AI59" i="33"/>
  <c r="BD58" i="33"/>
  <c r="BC58" i="33"/>
  <c r="BB58" i="33"/>
  <c r="BA58" i="33"/>
  <c r="AZ58" i="33"/>
  <c r="AY58" i="33"/>
  <c r="AX58" i="33"/>
  <c r="AW58" i="33"/>
  <c r="AV58" i="33"/>
  <c r="AU58" i="33"/>
  <c r="AT58" i="33"/>
  <c r="AS58" i="33"/>
  <c r="AR58" i="33"/>
  <c r="AQ58" i="33"/>
  <c r="AP58" i="33"/>
  <c r="AO58" i="33"/>
  <c r="AN58" i="33"/>
  <c r="AM58" i="33"/>
  <c r="AL58" i="33"/>
  <c r="AK58" i="33"/>
  <c r="AJ58" i="33"/>
  <c r="AI58" i="33"/>
  <c r="AH58" i="33"/>
  <c r="BD57" i="33"/>
  <c r="BC57" i="33"/>
  <c r="BB57" i="33"/>
  <c r="BA57" i="33"/>
  <c r="AZ57" i="33"/>
  <c r="AY57" i="33"/>
  <c r="AX57" i="33"/>
  <c r="AW57" i="33"/>
  <c r="AV57" i="33"/>
  <c r="AU57" i="33"/>
  <c r="AT57" i="33"/>
  <c r="AS57" i="33"/>
  <c r="AR57" i="33"/>
  <c r="AQ57" i="33"/>
  <c r="AP57" i="33"/>
  <c r="AO57" i="33"/>
  <c r="AN57" i="33"/>
  <c r="AM57" i="33"/>
  <c r="AL57" i="33"/>
  <c r="AK57" i="33"/>
  <c r="AJ57" i="33"/>
  <c r="AI57" i="33"/>
  <c r="AH57" i="33"/>
  <c r="AG57" i="33"/>
  <c r="BD56" i="33"/>
  <c r="BC56" i="33"/>
  <c r="BB56" i="33"/>
  <c r="BA56" i="33"/>
  <c r="AZ56" i="33"/>
  <c r="AY56" i="33"/>
  <c r="AX56" i="33"/>
  <c r="AW56" i="33"/>
  <c r="AV56" i="33"/>
  <c r="AU56" i="33"/>
  <c r="AT56" i="33"/>
  <c r="AS56" i="33"/>
  <c r="AR56" i="33"/>
  <c r="AQ56" i="33"/>
  <c r="AP56" i="33"/>
  <c r="AO56" i="33"/>
  <c r="AN56" i="33"/>
  <c r="AM56" i="33"/>
  <c r="AL56" i="33"/>
  <c r="AK56" i="33"/>
  <c r="AJ56" i="33"/>
  <c r="AI56" i="33"/>
  <c r="AH56" i="33"/>
  <c r="AG56" i="33"/>
  <c r="AF56" i="33"/>
  <c r="BD55" i="33"/>
  <c r="BC55" i="33"/>
  <c r="BB55" i="33"/>
  <c r="BA55" i="33"/>
  <c r="AZ55" i="33"/>
  <c r="AY55" i="33"/>
  <c r="AX55" i="33"/>
  <c r="AW55" i="33"/>
  <c r="AV55" i="33"/>
  <c r="AU55" i="33"/>
  <c r="AT55" i="33"/>
  <c r="AS55" i="33"/>
  <c r="AR55" i="33"/>
  <c r="AQ55" i="33"/>
  <c r="AP55" i="33"/>
  <c r="AO55" i="33"/>
  <c r="AN55" i="33"/>
  <c r="AM55" i="33"/>
  <c r="AL55" i="33"/>
  <c r="AK55" i="33"/>
  <c r="AJ55" i="33"/>
  <c r="AI55" i="33"/>
  <c r="AH55" i="33"/>
  <c r="AG55" i="33"/>
  <c r="AF55" i="33"/>
  <c r="AE55" i="33"/>
  <c r="BD54" i="33"/>
  <c r="BC54" i="33"/>
  <c r="BB54" i="33"/>
  <c r="BA54" i="33"/>
  <c r="AZ54" i="33"/>
  <c r="AY54" i="33"/>
  <c r="AX54" i="33"/>
  <c r="AW54" i="33"/>
  <c r="AV54" i="33"/>
  <c r="AU54" i="33"/>
  <c r="AT54" i="33"/>
  <c r="AS54" i="33"/>
  <c r="AR54" i="33"/>
  <c r="AQ54" i="33"/>
  <c r="AP54" i="33"/>
  <c r="AO54" i="33"/>
  <c r="AN54" i="33"/>
  <c r="AM54" i="33"/>
  <c r="AL54" i="33"/>
  <c r="AK54" i="33"/>
  <c r="AJ54" i="33"/>
  <c r="AI54" i="33"/>
  <c r="AH54" i="33"/>
  <c r="AG54" i="33"/>
  <c r="AF54" i="33"/>
  <c r="AE54" i="33"/>
  <c r="AD54" i="33"/>
  <c r="BD53" i="33"/>
  <c r="BC53" i="33"/>
  <c r="BB53" i="33"/>
  <c r="BA53" i="33"/>
  <c r="AZ53" i="33"/>
  <c r="AY53" i="33"/>
  <c r="AX53" i="33"/>
  <c r="AW53" i="33"/>
  <c r="AV53" i="33"/>
  <c r="AU53" i="33"/>
  <c r="AT53" i="33"/>
  <c r="AS53" i="33"/>
  <c r="AR53" i="33"/>
  <c r="AQ53" i="33"/>
  <c r="AP53" i="33"/>
  <c r="AO53" i="33"/>
  <c r="AN53" i="33"/>
  <c r="AM53" i="33"/>
  <c r="AL53" i="33"/>
  <c r="AK53" i="33"/>
  <c r="AJ53" i="33"/>
  <c r="AI53" i="33"/>
  <c r="AH53" i="33"/>
  <c r="AG53" i="33"/>
  <c r="AF53" i="33"/>
  <c r="AE53" i="33"/>
  <c r="AD53" i="33"/>
  <c r="AC53" i="33"/>
  <c r="BD52" i="33"/>
  <c r="BC52" i="33"/>
  <c r="BB52" i="33"/>
  <c r="BA52" i="33"/>
  <c r="AZ52" i="33"/>
  <c r="AY52" i="33"/>
  <c r="AX52" i="33"/>
  <c r="AW52" i="33"/>
  <c r="AV52" i="33"/>
  <c r="AU52" i="33"/>
  <c r="AT52" i="33"/>
  <c r="AS52" i="33"/>
  <c r="AR52" i="33"/>
  <c r="AQ52" i="33"/>
  <c r="AP52" i="33"/>
  <c r="AO52" i="33"/>
  <c r="AN52" i="33"/>
  <c r="AM52" i="33"/>
  <c r="AL52" i="33"/>
  <c r="AK52" i="33"/>
  <c r="AJ52" i="33"/>
  <c r="AI52" i="33"/>
  <c r="AH52" i="33"/>
  <c r="AG52" i="33"/>
  <c r="AF52" i="33"/>
  <c r="AE52" i="33"/>
  <c r="AD52" i="33"/>
  <c r="AC52" i="33"/>
  <c r="AB52" i="33"/>
  <c r="BD51" i="33"/>
  <c r="BC51" i="33"/>
  <c r="BB51" i="33"/>
  <c r="BA51" i="33"/>
  <c r="AZ51" i="33"/>
  <c r="AY51" i="33"/>
  <c r="AX51" i="33"/>
  <c r="AW51" i="33"/>
  <c r="AV51" i="33"/>
  <c r="AU51" i="33"/>
  <c r="AT51" i="33"/>
  <c r="AS51" i="33"/>
  <c r="AR51" i="33"/>
  <c r="AQ51" i="33"/>
  <c r="AP51" i="33"/>
  <c r="AO51" i="33"/>
  <c r="AN51" i="33"/>
  <c r="AM51" i="33"/>
  <c r="AL51" i="33"/>
  <c r="AK51" i="33"/>
  <c r="AJ51" i="33"/>
  <c r="AI51" i="33"/>
  <c r="AH51" i="33"/>
  <c r="AG51" i="33"/>
  <c r="AF51" i="33"/>
  <c r="AE51" i="33"/>
  <c r="AD51" i="33"/>
  <c r="AC51" i="33"/>
  <c r="AB51" i="33"/>
  <c r="AA51" i="33"/>
  <c r="BD50" i="33"/>
  <c r="BC50" i="33"/>
  <c r="BB50" i="33"/>
  <c r="BA50" i="33"/>
  <c r="AZ50" i="33"/>
  <c r="AY50" i="33"/>
  <c r="AX50" i="33"/>
  <c r="AW50" i="33"/>
  <c r="AV50" i="33"/>
  <c r="AU50" i="33"/>
  <c r="AT50" i="33"/>
  <c r="AS50" i="33"/>
  <c r="AR50" i="33"/>
  <c r="AQ50" i="33"/>
  <c r="AP50" i="33"/>
  <c r="AO50" i="33"/>
  <c r="AN50" i="33"/>
  <c r="AM50" i="33"/>
  <c r="AL50" i="33"/>
  <c r="AK50" i="33"/>
  <c r="AJ50" i="33"/>
  <c r="AI50" i="33"/>
  <c r="AH50" i="33"/>
  <c r="AG50" i="33"/>
  <c r="AF50" i="33"/>
  <c r="AE50" i="33"/>
  <c r="AD50" i="33"/>
  <c r="AC50" i="33"/>
  <c r="AB50" i="33"/>
  <c r="AA50" i="33"/>
  <c r="Z50" i="33"/>
  <c r="BD49" i="33"/>
  <c r="BC49" i="33"/>
  <c r="BB49" i="33"/>
  <c r="BA49" i="33"/>
  <c r="AZ49" i="33"/>
  <c r="AY49" i="33"/>
  <c r="AX49" i="33"/>
  <c r="AW49" i="33"/>
  <c r="AV49" i="33"/>
  <c r="AU49" i="33"/>
  <c r="AT49" i="33"/>
  <c r="AS49" i="33"/>
  <c r="AR49" i="33"/>
  <c r="AQ49" i="33"/>
  <c r="AP49" i="33"/>
  <c r="AO49" i="33"/>
  <c r="AN49" i="33"/>
  <c r="AM49" i="33"/>
  <c r="AL49" i="33"/>
  <c r="AK49" i="33"/>
  <c r="AJ49" i="33"/>
  <c r="AI49" i="33"/>
  <c r="AH49" i="33"/>
  <c r="AG49" i="33"/>
  <c r="AF49" i="33"/>
  <c r="AE49" i="33"/>
  <c r="AD49" i="33"/>
  <c r="AC49" i="33"/>
  <c r="AB49" i="33"/>
  <c r="AA49" i="33"/>
  <c r="Z49" i="33"/>
  <c r="Y49" i="33"/>
  <c r="BD48" i="33"/>
  <c r="BC48" i="33"/>
  <c r="BB48" i="33"/>
  <c r="BA48" i="33"/>
  <c r="AZ48" i="33"/>
  <c r="AY48" i="33"/>
  <c r="AX48" i="33"/>
  <c r="AW48" i="33"/>
  <c r="AV48" i="33"/>
  <c r="AU48" i="33"/>
  <c r="AT48" i="33"/>
  <c r="AS48" i="33"/>
  <c r="AR48" i="33"/>
  <c r="AQ48" i="33"/>
  <c r="AP48" i="33"/>
  <c r="AO48" i="33"/>
  <c r="AN48" i="33"/>
  <c r="AM48" i="33"/>
  <c r="AL48" i="33"/>
  <c r="AK48" i="33"/>
  <c r="AJ48" i="33"/>
  <c r="AI48" i="33"/>
  <c r="AH48" i="33"/>
  <c r="AG48" i="33"/>
  <c r="AF48" i="33"/>
  <c r="AE48" i="33"/>
  <c r="AD48" i="33"/>
  <c r="AC48" i="33"/>
  <c r="AB48" i="33"/>
  <c r="AA48" i="33"/>
  <c r="Z48" i="33"/>
  <c r="Y48" i="33"/>
  <c r="X48" i="33"/>
  <c r="BD47" i="33"/>
  <c r="BC47" i="33"/>
  <c r="BB47" i="33"/>
  <c r="BA47" i="33"/>
  <c r="AZ47" i="33"/>
  <c r="AY47" i="33"/>
  <c r="AX47" i="33"/>
  <c r="AW47" i="33"/>
  <c r="AV47" i="33"/>
  <c r="AU47" i="33"/>
  <c r="AT47" i="33"/>
  <c r="AS47" i="33"/>
  <c r="AR47" i="33"/>
  <c r="AQ47" i="33"/>
  <c r="AP47" i="33"/>
  <c r="AO47" i="33"/>
  <c r="AN47" i="33"/>
  <c r="AM47" i="33"/>
  <c r="AL47" i="33"/>
  <c r="AK47" i="33"/>
  <c r="AJ47" i="33"/>
  <c r="AI47" i="33"/>
  <c r="AH47" i="33"/>
  <c r="AG47" i="33"/>
  <c r="AF47" i="33"/>
  <c r="AE47" i="33"/>
  <c r="AD47" i="33"/>
  <c r="AC47" i="33"/>
  <c r="AB47" i="33"/>
  <c r="AA47" i="33"/>
  <c r="Z47" i="33"/>
  <c r="Y47" i="33"/>
  <c r="X47" i="33"/>
  <c r="W47" i="33"/>
  <c r="BD46" i="33"/>
  <c r="BC46" i="33"/>
  <c r="BB46" i="33"/>
  <c r="BA46" i="33"/>
  <c r="AZ46" i="33"/>
  <c r="AY46" i="33"/>
  <c r="AX46" i="33"/>
  <c r="AW46" i="33"/>
  <c r="AV46" i="33"/>
  <c r="AU46" i="33"/>
  <c r="AT46" i="33"/>
  <c r="AS46" i="33"/>
  <c r="AR46" i="33"/>
  <c r="AQ46" i="33"/>
  <c r="AP46" i="33"/>
  <c r="AO46" i="33"/>
  <c r="AN46" i="33"/>
  <c r="AM46" i="33"/>
  <c r="AL46" i="33"/>
  <c r="AK46" i="33"/>
  <c r="AJ46" i="33"/>
  <c r="AI46" i="33"/>
  <c r="AH46" i="33"/>
  <c r="AG46" i="33"/>
  <c r="AF46" i="33"/>
  <c r="AE46" i="33"/>
  <c r="AD46" i="33"/>
  <c r="AC46" i="33"/>
  <c r="AB46" i="33"/>
  <c r="AA46" i="33"/>
  <c r="Z46" i="33"/>
  <c r="Y46" i="33"/>
  <c r="X46" i="33"/>
  <c r="W46" i="33"/>
  <c r="V46" i="33"/>
  <c r="BD45" i="33"/>
  <c r="BC45" i="33"/>
  <c r="BB45" i="33"/>
  <c r="BA45" i="33"/>
  <c r="AZ45" i="33"/>
  <c r="AY45" i="33"/>
  <c r="AX45" i="33"/>
  <c r="AW45" i="33"/>
  <c r="AV45" i="33"/>
  <c r="AU45" i="33"/>
  <c r="AT45" i="33"/>
  <c r="AS45" i="33"/>
  <c r="AR45" i="33"/>
  <c r="AQ45" i="33"/>
  <c r="AP45" i="33"/>
  <c r="AO45" i="33"/>
  <c r="AN45" i="33"/>
  <c r="AM45" i="33"/>
  <c r="AL45" i="33"/>
  <c r="AK45" i="33"/>
  <c r="AJ45" i="33"/>
  <c r="AI45" i="33"/>
  <c r="AH45" i="33"/>
  <c r="AG45" i="33"/>
  <c r="AF45" i="33"/>
  <c r="AE45" i="33"/>
  <c r="AD45" i="33"/>
  <c r="AC45" i="33"/>
  <c r="AB45" i="33"/>
  <c r="AA45" i="33"/>
  <c r="Z45" i="33"/>
  <c r="Y45" i="33"/>
  <c r="X45" i="33"/>
  <c r="W45" i="33"/>
  <c r="V45" i="33"/>
  <c r="U45" i="33"/>
  <c r="BD44" i="33"/>
  <c r="BC44" i="33"/>
  <c r="BB44" i="33"/>
  <c r="BA44" i="33"/>
  <c r="AZ44" i="33"/>
  <c r="AY44" i="33"/>
  <c r="AX44" i="33"/>
  <c r="AW44" i="33"/>
  <c r="AV44" i="33"/>
  <c r="AU44" i="33"/>
  <c r="AT44" i="33"/>
  <c r="AS44" i="33"/>
  <c r="AR44" i="33"/>
  <c r="AQ44" i="33"/>
  <c r="AP44" i="33"/>
  <c r="AO44" i="33"/>
  <c r="AN44" i="33"/>
  <c r="AM44" i="33"/>
  <c r="AL44" i="33"/>
  <c r="AK44" i="33"/>
  <c r="AJ44" i="33"/>
  <c r="AI44" i="33"/>
  <c r="AH44" i="33"/>
  <c r="AG44" i="33"/>
  <c r="AF44" i="33"/>
  <c r="AE44" i="33"/>
  <c r="AD44" i="33"/>
  <c r="AC44" i="33"/>
  <c r="AB44" i="33"/>
  <c r="AA44" i="33"/>
  <c r="Z44" i="33"/>
  <c r="Y44" i="33"/>
  <c r="X44" i="33"/>
  <c r="W44" i="33"/>
  <c r="V44" i="33"/>
  <c r="U44" i="33"/>
  <c r="T44" i="33"/>
  <c r="BD43" i="33"/>
  <c r="BC43" i="33"/>
  <c r="BB43" i="33"/>
  <c r="BA43" i="33"/>
  <c r="AZ43" i="33"/>
  <c r="AY43" i="33"/>
  <c r="AX43" i="33"/>
  <c r="AW43" i="33"/>
  <c r="AV43" i="33"/>
  <c r="AU43" i="33"/>
  <c r="AT43" i="33"/>
  <c r="AS43" i="33"/>
  <c r="AR43" i="33"/>
  <c r="AQ43" i="33"/>
  <c r="AP43" i="33"/>
  <c r="AO43" i="33"/>
  <c r="AN43" i="33"/>
  <c r="AM43" i="33"/>
  <c r="AL43" i="33"/>
  <c r="AK43" i="33"/>
  <c r="AJ43" i="33"/>
  <c r="AI43" i="33"/>
  <c r="AH43" i="33"/>
  <c r="AG43" i="33"/>
  <c r="AF43" i="33"/>
  <c r="AE43" i="33"/>
  <c r="AD43" i="33"/>
  <c r="AC43" i="33"/>
  <c r="AB43" i="33"/>
  <c r="AA43" i="33"/>
  <c r="Z43" i="33"/>
  <c r="Y43" i="33"/>
  <c r="X43" i="33"/>
  <c r="W43" i="33"/>
  <c r="V43" i="33"/>
  <c r="U43" i="33"/>
  <c r="T43" i="33"/>
  <c r="S43" i="33"/>
  <c r="BD42" i="33"/>
  <c r="BC42" i="33"/>
  <c r="BB42" i="33"/>
  <c r="BA42" i="33"/>
  <c r="AZ42" i="33"/>
  <c r="AY42" i="33"/>
  <c r="AX42" i="33"/>
  <c r="AW42" i="33"/>
  <c r="AV42" i="33"/>
  <c r="AU42" i="33"/>
  <c r="AT42" i="33"/>
  <c r="AS42" i="33"/>
  <c r="AR42" i="33"/>
  <c r="AQ42" i="33"/>
  <c r="AP42" i="33"/>
  <c r="AO42" i="33"/>
  <c r="AN42" i="33"/>
  <c r="AM42" i="33"/>
  <c r="AL42" i="33"/>
  <c r="AK42" i="33"/>
  <c r="AJ42" i="33"/>
  <c r="AI42" i="33"/>
  <c r="AH42" i="33"/>
  <c r="AG42" i="33"/>
  <c r="AF42" i="33"/>
  <c r="AE42" i="33"/>
  <c r="AD42" i="33"/>
  <c r="AC42" i="33"/>
  <c r="AB42" i="33"/>
  <c r="AA42" i="33"/>
  <c r="Z42" i="33"/>
  <c r="Y42" i="33"/>
  <c r="X42" i="33"/>
  <c r="W42" i="33"/>
  <c r="V42" i="33"/>
  <c r="U42" i="33"/>
  <c r="T42" i="33"/>
  <c r="S42" i="33"/>
  <c r="R42" i="33"/>
  <c r="BD41" i="33"/>
  <c r="BC41" i="33"/>
  <c r="BB41" i="33"/>
  <c r="BA41" i="33"/>
  <c r="AZ41" i="33"/>
  <c r="AY41" i="33"/>
  <c r="AX41" i="33"/>
  <c r="AW41" i="33"/>
  <c r="AV41" i="33"/>
  <c r="AU41" i="33"/>
  <c r="AT41" i="33"/>
  <c r="AS41" i="33"/>
  <c r="AR41" i="33"/>
  <c r="AQ41" i="33"/>
  <c r="AP41" i="33"/>
  <c r="AO41" i="33"/>
  <c r="AN41" i="33"/>
  <c r="AM41" i="33"/>
  <c r="AL41" i="33"/>
  <c r="AK41" i="33"/>
  <c r="AJ41" i="33"/>
  <c r="AI41" i="33"/>
  <c r="AH41" i="33"/>
  <c r="AG41" i="33"/>
  <c r="AF41" i="33"/>
  <c r="AE41" i="33"/>
  <c r="AD41" i="33"/>
  <c r="AC41" i="33"/>
  <c r="AB41" i="33"/>
  <c r="AA41" i="33"/>
  <c r="Z41" i="33"/>
  <c r="Y41" i="33"/>
  <c r="X41" i="33"/>
  <c r="W41" i="33"/>
  <c r="V41" i="33"/>
  <c r="U41" i="33"/>
  <c r="T41" i="33"/>
  <c r="S41" i="33"/>
  <c r="R41" i="33"/>
  <c r="Q41" i="33"/>
  <c r="BD40" i="33"/>
  <c r="BC40" i="33"/>
  <c r="BB40" i="33"/>
  <c r="BA40" i="33"/>
  <c r="AZ40" i="33"/>
  <c r="AY40" i="33"/>
  <c r="AX40" i="33"/>
  <c r="AW40" i="33"/>
  <c r="AV40" i="33"/>
  <c r="AU40" i="33"/>
  <c r="AT40" i="33"/>
  <c r="AS40" i="33"/>
  <c r="AR40" i="33"/>
  <c r="AQ40" i="33"/>
  <c r="AP40" i="33"/>
  <c r="AO40" i="33"/>
  <c r="AN40" i="33"/>
  <c r="AM40" i="33"/>
  <c r="AL40" i="33"/>
  <c r="AK40" i="33"/>
  <c r="AJ40" i="33"/>
  <c r="AI40" i="33"/>
  <c r="AH40" i="33"/>
  <c r="AG40" i="33"/>
  <c r="AF40" i="33"/>
  <c r="AE40" i="33"/>
  <c r="AD40" i="33"/>
  <c r="AC40" i="33"/>
  <c r="AB40" i="33"/>
  <c r="AA40" i="33"/>
  <c r="Z40" i="33"/>
  <c r="Y40" i="33"/>
  <c r="X40" i="33"/>
  <c r="W40" i="33"/>
  <c r="V40" i="33"/>
  <c r="U40" i="33"/>
  <c r="T40" i="33"/>
  <c r="S40" i="33"/>
  <c r="R40" i="33"/>
  <c r="Q40" i="33"/>
  <c r="P40" i="33"/>
  <c r="BD39" i="33"/>
  <c r="BC39" i="33"/>
  <c r="BB39" i="33"/>
  <c r="BA39" i="33"/>
  <c r="AZ39" i="33"/>
  <c r="AY39" i="33"/>
  <c r="AX39" i="33"/>
  <c r="AW39" i="33"/>
  <c r="AV39" i="33"/>
  <c r="AU39" i="33"/>
  <c r="AT39" i="33"/>
  <c r="AS39" i="33"/>
  <c r="AR39" i="33"/>
  <c r="AQ39" i="33"/>
  <c r="AP39" i="33"/>
  <c r="AO39" i="33"/>
  <c r="AN39" i="33"/>
  <c r="AM39" i="33"/>
  <c r="AL39" i="33"/>
  <c r="AK39" i="33"/>
  <c r="AJ39" i="33"/>
  <c r="AI39" i="33"/>
  <c r="AH39" i="33"/>
  <c r="AG39" i="33"/>
  <c r="AF39" i="33"/>
  <c r="AE39" i="33"/>
  <c r="AD39" i="33"/>
  <c r="AC39" i="33"/>
  <c r="AB39" i="33"/>
  <c r="AA39" i="33"/>
  <c r="Z39" i="33"/>
  <c r="Y39" i="33"/>
  <c r="X39" i="33"/>
  <c r="W39" i="33"/>
  <c r="V39" i="33"/>
  <c r="U39" i="33"/>
  <c r="T39" i="33"/>
  <c r="S39" i="33"/>
  <c r="R39" i="33"/>
  <c r="Q39" i="33"/>
  <c r="P39" i="33"/>
  <c r="O39" i="33"/>
  <c r="BD38" i="33"/>
  <c r="BC38" i="33"/>
  <c r="BB38" i="33"/>
  <c r="BA38" i="33"/>
  <c r="AZ38" i="33"/>
  <c r="AY38" i="33"/>
  <c r="AX38" i="33"/>
  <c r="AW38" i="33"/>
  <c r="AV38" i="33"/>
  <c r="AU38" i="33"/>
  <c r="AT38" i="33"/>
  <c r="AS38" i="33"/>
  <c r="AR38" i="33"/>
  <c r="AQ38" i="33"/>
  <c r="AP38" i="33"/>
  <c r="AO38" i="33"/>
  <c r="AN38" i="33"/>
  <c r="AM38" i="33"/>
  <c r="AL38" i="33"/>
  <c r="AK38" i="33"/>
  <c r="AJ38" i="33"/>
  <c r="AI38" i="33"/>
  <c r="AH38" i="33"/>
  <c r="AG38" i="33"/>
  <c r="AF38" i="33"/>
  <c r="AE38" i="33"/>
  <c r="AD38" i="33"/>
  <c r="AC38" i="33"/>
  <c r="AB38" i="33"/>
  <c r="AA38" i="33"/>
  <c r="Z38" i="33"/>
  <c r="Y38" i="33"/>
  <c r="X38" i="33"/>
  <c r="W38" i="33"/>
  <c r="V38" i="33"/>
  <c r="U38" i="33"/>
  <c r="T38" i="33"/>
  <c r="S38" i="33"/>
  <c r="R38" i="33"/>
  <c r="Q38" i="33"/>
  <c r="P38" i="33"/>
  <c r="O38" i="33"/>
  <c r="N38" i="33"/>
  <c r="BD76" i="36"/>
  <c r="BA76" i="36"/>
  <c r="AZ76" i="36"/>
  <c r="AW76" i="36"/>
  <c r="AV76" i="36"/>
  <c r="AU76" i="36"/>
  <c r="AS76" i="36"/>
  <c r="AR76" i="36"/>
  <c r="AQ76" i="36"/>
  <c r="AO76" i="36"/>
  <c r="AN76" i="36"/>
  <c r="AK76" i="36"/>
  <c r="AJ76" i="36"/>
  <c r="AG76" i="36"/>
  <c r="AF76" i="36"/>
  <c r="AE76" i="36"/>
  <c r="AC76" i="36"/>
  <c r="AB76" i="36"/>
  <c r="AA76" i="36"/>
  <c r="Y76" i="36"/>
  <c r="X76" i="36"/>
  <c r="U76" i="36"/>
  <c r="T76" i="36"/>
  <c r="Q76" i="36"/>
  <c r="P76" i="36"/>
  <c r="O76" i="36"/>
  <c r="M76" i="36"/>
  <c r="L76" i="36"/>
  <c r="K76" i="36"/>
  <c r="I76" i="36"/>
  <c r="H76" i="36"/>
  <c r="E76" i="36"/>
  <c r="E60" i="36"/>
  <c r="M27" i="36"/>
  <c r="N27" i="36" s="1"/>
  <c r="O27" i="36" s="1"/>
  <c r="P27" i="36" s="1"/>
  <c r="Q27" i="36" s="1"/>
  <c r="R27" i="36" s="1"/>
  <c r="S27" i="36" s="1"/>
  <c r="T27" i="36" s="1"/>
  <c r="U27" i="36" s="1"/>
  <c r="V27" i="36" s="1"/>
  <c r="W27" i="36" s="1"/>
  <c r="X27" i="36" s="1"/>
  <c r="Y27" i="36" s="1"/>
  <c r="Z27" i="36" s="1"/>
  <c r="AA27" i="36" s="1"/>
  <c r="AB27" i="36" s="1"/>
  <c r="AC27" i="36" s="1"/>
  <c r="AD27" i="36" s="1"/>
  <c r="AE27" i="36" s="1"/>
  <c r="AF27" i="36" s="1"/>
  <c r="AG27" i="36" s="1"/>
  <c r="AH27" i="36" s="1"/>
  <c r="AI27" i="36" s="1"/>
  <c r="AJ27" i="36" s="1"/>
  <c r="AK27" i="36" s="1"/>
  <c r="AL27" i="36" s="1"/>
  <c r="AM27" i="36" s="1"/>
  <c r="AN27" i="36" s="1"/>
  <c r="AO27" i="36" s="1"/>
  <c r="AP27" i="36" s="1"/>
  <c r="AQ27" i="36" s="1"/>
  <c r="AR27" i="36" s="1"/>
  <c r="AS27" i="36" s="1"/>
  <c r="AT27" i="36" s="1"/>
  <c r="AU27" i="36" s="1"/>
  <c r="AV27" i="36" s="1"/>
  <c r="AW27" i="36" s="1"/>
  <c r="H27" i="36"/>
  <c r="I27" i="36" s="1"/>
  <c r="J27" i="36" s="1"/>
  <c r="K27" i="36" s="1"/>
  <c r="L27" i="36" s="1"/>
  <c r="F27" i="36"/>
  <c r="G27" i="36" s="1"/>
  <c r="BD26" i="36"/>
  <c r="BA26" i="36"/>
  <c r="AQ26" i="36"/>
  <c r="AK26" i="36"/>
  <c r="AA26" i="36"/>
  <c r="U26" i="36"/>
  <c r="BD25" i="36"/>
  <c r="BC25" i="36"/>
  <c r="BC26" i="36" s="1"/>
  <c r="BB25" i="36"/>
  <c r="BB26" i="36" s="1"/>
  <c r="BA25" i="36"/>
  <c r="AZ25" i="36"/>
  <c r="AZ26" i="36" s="1"/>
  <c r="AY25" i="36"/>
  <c r="AY26" i="36" s="1"/>
  <c r="AX25" i="36"/>
  <c r="AX26" i="36" s="1"/>
  <c r="AW25" i="36"/>
  <c r="AV25" i="36"/>
  <c r="AU25" i="36"/>
  <c r="AU26" i="36" s="1"/>
  <c r="AT25" i="36"/>
  <c r="AS25" i="36"/>
  <c r="AR25" i="36"/>
  <c r="AQ25" i="36"/>
  <c r="AP25" i="36"/>
  <c r="AO25" i="36"/>
  <c r="AN25" i="36"/>
  <c r="AM25" i="36"/>
  <c r="AM26" i="36" s="1"/>
  <c r="AL25" i="36"/>
  <c r="AK25" i="36"/>
  <c r="AJ25" i="36"/>
  <c r="AI25" i="36"/>
  <c r="AI26" i="36" s="1"/>
  <c r="AH25" i="36"/>
  <c r="AG25" i="36"/>
  <c r="AF25" i="36"/>
  <c r="AE25" i="36"/>
  <c r="AD25" i="36"/>
  <c r="AC25" i="36"/>
  <c r="AB25" i="36"/>
  <c r="AA25" i="36"/>
  <c r="Z25" i="36"/>
  <c r="Y25" i="36"/>
  <c r="X25" i="36"/>
  <c r="W25" i="36"/>
  <c r="W26" i="36" s="1"/>
  <c r="V25" i="36"/>
  <c r="U25" i="36"/>
  <c r="T25" i="36"/>
  <c r="S25" i="36"/>
  <c r="S26" i="36" s="1"/>
  <c r="R25" i="36"/>
  <c r="Q25" i="36"/>
  <c r="P25" i="36"/>
  <c r="O25" i="36"/>
  <c r="N25" i="36"/>
  <c r="M25" i="36"/>
  <c r="E25" i="36"/>
  <c r="AW18" i="36"/>
  <c r="AW26" i="36" s="1"/>
  <c r="AV18" i="36"/>
  <c r="AV26" i="36" s="1"/>
  <c r="AU18" i="36"/>
  <c r="AT18" i="36"/>
  <c r="AT26" i="36" s="1"/>
  <c r="AS18" i="36"/>
  <c r="AS26" i="36" s="1"/>
  <c r="AR18" i="36"/>
  <c r="AR26" i="36" s="1"/>
  <c r="AQ18" i="36"/>
  <c r="AP18" i="36"/>
  <c r="AP26" i="36" s="1"/>
  <c r="AO18" i="36"/>
  <c r="AO26" i="36" s="1"/>
  <c r="AN18" i="36"/>
  <c r="AN26" i="36" s="1"/>
  <c r="AM18" i="36"/>
  <c r="AL18" i="36"/>
  <c r="AL26" i="36" s="1"/>
  <c r="AK18" i="36"/>
  <c r="AJ18" i="36"/>
  <c r="AJ26" i="36" s="1"/>
  <c r="AI18" i="36"/>
  <c r="AH18" i="36"/>
  <c r="AH26" i="36" s="1"/>
  <c r="AG18" i="36"/>
  <c r="AG26" i="36" s="1"/>
  <c r="AF18" i="36"/>
  <c r="AF26" i="36" s="1"/>
  <c r="AE18" i="36"/>
  <c r="AE26" i="36" s="1"/>
  <c r="AD18" i="36"/>
  <c r="AD26" i="36" s="1"/>
  <c r="AC18" i="36"/>
  <c r="AC26" i="36" s="1"/>
  <c r="AB18" i="36"/>
  <c r="AB26" i="36" s="1"/>
  <c r="AA18" i="36"/>
  <c r="Z18" i="36"/>
  <c r="Z26" i="36" s="1"/>
  <c r="Y18" i="36"/>
  <c r="Y26" i="36" s="1"/>
  <c r="X18" i="36"/>
  <c r="X26" i="36" s="1"/>
  <c r="W18" i="36"/>
  <c r="V18" i="36"/>
  <c r="V26" i="36" s="1"/>
  <c r="U18" i="36"/>
  <c r="T18" i="36"/>
  <c r="T26" i="36" s="1"/>
  <c r="S18" i="36"/>
  <c r="R18" i="36"/>
  <c r="R26" i="36" s="1"/>
  <c r="Q18" i="36"/>
  <c r="Q26" i="36" s="1"/>
  <c r="P18" i="36"/>
  <c r="P26" i="36" s="1"/>
  <c r="O18" i="36"/>
  <c r="O26" i="36" s="1"/>
  <c r="N18" i="36"/>
  <c r="N26" i="36" s="1"/>
  <c r="M18" i="36"/>
  <c r="M26" i="36" s="1"/>
  <c r="F13" i="36"/>
  <c r="F18" i="36" s="1"/>
  <c r="AW76" i="35"/>
  <c r="AG76" i="35"/>
  <c r="Q76" i="35"/>
  <c r="BD76" i="35"/>
  <c r="BC76" i="35"/>
  <c r="BA76" i="35"/>
  <c r="AZ76" i="35"/>
  <c r="AU76" i="35"/>
  <c r="AT76" i="35"/>
  <c r="AS76" i="35"/>
  <c r="AP76" i="35"/>
  <c r="AO76" i="35"/>
  <c r="AL76" i="35"/>
  <c r="AK76" i="35"/>
  <c r="AH76" i="35"/>
  <c r="AD76" i="35"/>
  <c r="AC76" i="35"/>
  <c r="Z76" i="35"/>
  <c r="Y76" i="35"/>
  <c r="V76" i="35"/>
  <c r="U76" i="35"/>
  <c r="R76" i="35"/>
  <c r="P76" i="35"/>
  <c r="M76" i="35"/>
  <c r="L76" i="35"/>
  <c r="I76" i="35"/>
  <c r="H76" i="35"/>
  <c r="E76" i="35"/>
  <c r="E60" i="35"/>
  <c r="V28" i="35"/>
  <c r="X27" i="35"/>
  <c r="Y27" i="35" s="1"/>
  <c r="Z27" i="35" s="1"/>
  <c r="AA27" i="35" s="1"/>
  <c r="M27" i="35"/>
  <c r="N27" i="35" s="1"/>
  <c r="O27" i="35" s="1"/>
  <c r="P27" i="35" s="1"/>
  <c r="Q27" i="35" s="1"/>
  <c r="R27" i="35" s="1"/>
  <c r="S27" i="35" s="1"/>
  <c r="T27" i="35" s="1"/>
  <c r="U27" i="35" s="1"/>
  <c r="V27" i="35" s="1"/>
  <c r="W27" i="35" s="1"/>
  <c r="H27" i="35"/>
  <c r="I27" i="35" s="1"/>
  <c r="J27" i="35" s="1"/>
  <c r="K27" i="35" s="1"/>
  <c r="L27" i="35" s="1"/>
  <c r="G27" i="35"/>
  <c r="F27" i="35"/>
  <c r="BC26" i="35"/>
  <c r="AR26" i="35"/>
  <c r="AM26" i="35"/>
  <c r="AB26" i="35"/>
  <c r="W26" i="35"/>
  <c r="BD25" i="35"/>
  <c r="BD26" i="35" s="1"/>
  <c r="BC25" i="35"/>
  <c r="BB25" i="35"/>
  <c r="BB26" i="35" s="1"/>
  <c r="BA25" i="35"/>
  <c r="BA26" i="35" s="1"/>
  <c r="AZ25" i="35"/>
  <c r="AZ26" i="35" s="1"/>
  <c r="AY25" i="35"/>
  <c r="AY26" i="35" s="1"/>
  <c r="AX25" i="35"/>
  <c r="AX26" i="35" s="1"/>
  <c r="AW25" i="35"/>
  <c r="AV25" i="35"/>
  <c r="AU25" i="35"/>
  <c r="AT25" i="35"/>
  <c r="AT26" i="35" s="1"/>
  <c r="AS25" i="35"/>
  <c r="AR25" i="35"/>
  <c r="AQ25" i="35"/>
  <c r="AP25" i="35"/>
  <c r="AP26" i="35" s="1"/>
  <c r="AO25" i="35"/>
  <c r="AN25" i="35"/>
  <c r="AN26" i="35" s="1"/>
  <c r="AM25" i="35"/>
  <c r="AL25" i="35"/>
  <c r="AL26" i="35" s="1"/>
  <c r="AK25" i="35"/>
  <c r="AJ25" i="35"/>
  <c r="AJ26" i="35" s="1"/>
  <c r="AI25" i="35"/>
  <c r="AH25" i="35"/>
  <c r="AH26" i="35" s="1"/>
  <c r="AG25" i="35"/>
  <c r="AF25" i="35"/>
  <c r="AE25" i="35"/>
  <c r="AD25" i="35"/>
  <c r="AD26" i="35" s="1"/>
  <c r="AC25" i="35"/>
  <c r="AB25" i="35"/>
  <c r="AA25" i="35"/>
  <c r="Z25" i="35"/>
  <c r="Z26" i="35" s="1"/>
  <c r="Y25" i="35"/>
  <c r="X25" i="35"/>
  <c r="X26" i="35" s="1"/>
  <c r="W25" i="35"/>
  <c r="V25" i="35"/>
  <c r="V26" i="35" s="1"/>
  <c r="U25" i="35"/>
  <c r="T25" i="35"/>
  <c r="T26" i="35" s="1"/>
  <c r="S25" i="35"/>
  <c r="R25" i="35"/>
  <c r="R26" i="35" s="1"/>
  <c r="Q25" i="35"/>
  <c r="P25" i="35"/>
  <c r="O25" i="35"/>
  <c r="N25" i="35"/>
  <c r="N26" i="35" s="1"/>
  <c r="N28" i="35" s="1"/>
  <c r="M25" i="35"/>
  <c r="AW18" i="35"/>
  <c r="AW26" i="35" s="1"/>
  <c r="AV18" i="35"/>
  <c r="AV26" i="35" s="1"/>
  <c r="AU18" i="35"/>
  <c r="AU26" i="35" s="1"/>
  <c r="AT18" i="35"/>
  <c r="AS18" i="35"/>
  <c r="AS26" i="35" s="1"/>
  <c r="AR18" i="35"/>
  <c r="AQ18" i="35"/>
  <c r="AQ26" i="35" s="1"/>
  <c r="AP18" i="35"/>
  <c r="AO18" i="35"/>
  <c r="AO26" i="35" s="1"/>
  <c r="AN18" i="35"/>
  <c r="AM18" i="35"/>
  <c r="AL18" i="35"/>
  <c r="AK18" i="35"/>
  <c r="AK26" i="35" s="1"/>
  <c r="AJ18" i="35"/>
  <c r="AI18" i="35"/>
  <c r="AI26" i="35" s="1"/>
  <c r="AH18" i="35"/>
  <c r="AG18" i="35"/>
  <c r="AG26" i="35" s="1"/>
  <c r="AF18" i="35"/>
  <c r="AF26" i="35" s="1"/>
  <c r="AE18" i="35"/>
  <c r="AE26" i="35" s="1"/>
  <c r="AD18" i="35"/>
  <c r="AC18" i="35"/>
  <c r="AC26" i="35" s="1"/>
  <c r="AB18" i="35"/>
  <c r="AA18" i="35"/>
  <c r="AA26" i="35" s="1"/>
  <c r="Z18" i="35"/>
  <c r="Y18" i="35"/>
  <c r="Y26" i="35" s="1"/>
  <c r="X18" i="35"/>
  <c r="W18" i="35"/>
  <c r="V18" i="35"/>
  <c r="U18" i="35"/>
  <c r="U26" i="35" s="1"/>
  <c r="T18" i="35"/>
  <c r="S18" i="35"/>
  <c r="S26" i="35" s="1"/>
  <c r="R18" i="35"/>
  <c r="Q18" i="35"/>
  <c r="Q26" i="35" s="1"/>
  <c r="P18" i="35"/>
  <c r="P26" i="35" s="1"/>
  <c r="O18" i="35"/>
  <c r="O26" i="35" s="1"/>
  <c r="N18" i="35"/>
  <c r="M18" i="35"/>
  <c r="M26" i="35" s="1"/>
  <c r="BA76" i="34"/>
  <c r="AZ76" i="34"/>
  <c r="AW76" i="34"/>
  <c r="AU76" i="34"/>
  <c r="AS76" i="34"/>
  <c r="AO76" i="34"/>
  <c r="AK76" i="34"/>
  <c r="AJ76" i="34"/>
  <c r="AG76" i="34"/>
  <c r="AE76" i="34"/>
  <c r="AC76" i="34"/>
  <c r="Y76" i="34"/>
  <c r="U76" i="34"/>
  <c r="T76" i="34"/>
  <c r="Q76" i="34"/>
  <c r="O76" i="34"/>
  <c r="M76" i="34"/>
  <c r="I76" i="34"/>
  <c r="E76" i="34"/>
  <c r="E60" i="34"/>
  <c r="O28" i="34"/>
  <c r="G27" i="34"/>
  <c r="H27" i="34" s="1"/>
  <c r="I27" i="34" s="1"/>
  <c r="J27" i="34" s="1"/>
  <c r="K27" i="34" s="1"/>
  <c r="L27" i="34" s="1"/>
  <c r="M27" i="34" s="1"/>
  <c r="N27" i="34" s="1"/>
  <c r="O27" i="34" s="1"/>
  <c r="P27" i="34" s="1"/>
  <c r="Q27" i="34" s="1"/>
  <c r="R27" i="34" s="1"/>
  <c r="S27" i="34" s="1"/>
  <c r="T27" i="34" s="1"/>
  <c r="U27" i="34" s="1"/>
  <c r="V27" i="34" s="1"/>
  <c r="W27" i="34" s="1"/>
  <c r="X27" i="34" s="1"/>
  <c r="Y27" i="34" s="1"/>
  <c r="Z27" i="34" s="1"/>
  <c r="AA27" i="34" s="1"/>
  <c r="AB27" i="34" s="1"/>
  <c r="AC27" i="34" s="1"/>
  <c r="AD27" i="34" s="1"/>
  <c r="AE27" i="34" s="1"/>
  <c r="AF27" i="34" s="1"/>
  <c r="AG27" i="34" s="1"/>
  <c r="AH27" i="34" s="1"/>
  <c r="AI27" i="34" s="1"/>
  <c r="AJ27" i="34" s="1"/>
  <c r="F27" i="34"/>
  <c r="BD26" i="34"/>
  <c r="BC26" i="34"/>
  <c r="BB26" i="34"/>
  <c r="AQ26" i="34"/>
  <c r="AM26" i="34"/>
  <c r="AL26" i="34"/>
  <c r="AA26" i="34"/>
  <c r="W26" i="34"/>
  <c r="V26" i="34"/>
  <c r="BD25" i="34"/>
  <c r="BC25" i="34"/>
  <c r="BB25" i="34"/>
  <c r="BA25" i="34"/>
  <c r="BA26" i="34" s="1"/>
  <c r="AZ25" i="34"/>
  <c r="AZ26" i="34" s="1"/>
  <c r="AY25" i="34"/>
  <c r="AY26" i="34" s="1"/>
  <c r="AX25" i="34"/>
  <c r="AX26" i="34" s="1"/>
  <c r="AW25" i="34"/>
  <c r="AV25" i="34"/>
  <c r="AU25" i="34"/>
  <c r="AT25" i="34"/>
  <c r="AT26" i="34" s="1"/>
  <c r="AS25" i="34"/>
  <c r="AR25" i="34"/>
  <c r="AQ25" i="34"/>
  <c r="AP25" i="34"/>
  <c r="AP26" i="34" s="1"/>
  <c r="AO25" i="34"/>
  <c r="AN25" i="34"/>
  <c r="AM25" i="34"/>
  <c r="AL25" i="34"/>
  <c r="AK25" i="34"/>
  <c r="AJ25" i="34"/>
  <c r="AI25" i="34"/>
  <c r="AI26" i="34" s="1"/>
  <c r="AH25" i="34"/>
  <c r="AH26" i="34" s="1"/>
  <c r="AG25" i="34"/>
  <c r="AF25" i="34"/>
  <c r="AE25" i="34"/>
  <c r="AD25" i="34"/>
  <c r="AD26" i="34" s="1"/>
  <c r="AC25" i="34"/>
  <c r="AB25" i="34"/>
  <c r="AA25" i="34"/>
  <c r="Z25" i="34"/>
  <c r="Z26" i="34" s="1"/>
  <c r="Y25" i="34"/>
  <c r="X25" i="34"/>
  <c r="W25" i="34"/>
  <c r="V25" i="34"/>
  <c r="U25" i="34"/>
  <c r="T25" i="34"/>
  <c r="S25" i="34"/>
  <c r="S26" i="34" s="1"/>
  <c r="R25" i="34"/>
  <c r="R26" i="34" s="1"/>
  <c r="Q25" i="34"/>
  <c r="P25" i="34"/>
  <c r="O25" i="34"/>
  <c r="N25" i="34"/>
  <c r="N26" i="34" s="1"/>
  <c r="M25" i="34"/>
  <c r="E25" i="34"/>
  <c r="AW18" i="34"/>
  <c r="AW26" i="34" s="1"/>
  <c r="AV18" i="34"/>
  <c r="AV26" i="34" s="1"/>
  <c r="AU18" i="34"/>
  <c r="AU26" i="34" s="1"/>
  <c r="AT18" i="34"/>
  <c r="AS18" i="34"/>
  <c r="AS26" i="34" s="1"/>
  <c r="AR18" i="34"/>
  <c r="AR26" i="34" s="1"/>
  <c r="AQ18" i="34"/>
  <c r="AP18" i="34"/>
  <c r="AO18" i="34"/>
  <c r="AO26" i="34" s="1"/>
  <c r="AN18" i="34"/>
  <c r="AN26" i="34" s="1"/>
  <c r="AM18" i="34"/>
  <c r="AL18" i="34"/>
  <c r="AK18" i="34"/>
  <c r="AK26" i="34" s="1"/>
  <c r="AJ18" i="34"/>
  <c r="AJ26" i="34" s="1"/>
  <c r="AI18" i="34"/>
  <c r="AH18" i="34"/>
  <c r="AG18" i="34"/>
  <c r="AG26" i="34" s="1"/>
  <c r="AF18" i="34"/>
  <c r="AF26" i="34" s="1"/>
  <c r="AE18" i="34"/>
  <c r="AE26" i="34" s="1"/>
  <c r="AD18" i="34"/>
  <c r="AC18" i="34"/>
  <c r="AC26" i="34" s="1"/>
  <c r="AB18" i="34"/>
  <c r="AB26" i="34" s="1"/>
  <c r="AA18" i="34"/>
  <c r="Z18" i="34"/>
  <c r="Y18" i="34"/>
  <c r="Y26" i="34" s="1"/>
  <c r="X18" i="34"/>
  <c r="X26" i="34" s="1"/>
  <c r="W18" i="34"/>
  <c r="V18" i="34"/>
  <c r="U18" i="34"/>
  <c r="U26" i="34" s="1"/>
  <c r="T18" i="34"/>
  <c r="T26" i="34" s="1"/>
  <c r="S18" i="34"/>
  <c r="R18" i="34"/>
  <c r="Q18" i="34"/>
  <c r="Q26" i="34" s="1"/>
  <c r="P18" i="34"/>
  <c r="P26" i="34" s="1"/>
  <c r="O18" i="34"/>
  <c r="O26" i="34" s="1"/>
  <c r="N18" i="34"/>
  <c r="M18" i="34"/>
  <c r="M26" i="34" s="1"/>
  <c r="W76" i="33"/>
  <c r="O76" i="33"/>
  <c r="BA76" i="33"/>
  <c r="AW76" i="33"/>
  <c r="AS76" i="33"/>
  <c r="AQ76" i="33"/>
  <c r="AO76" i="33"/>
  <c r="AL76" i="33"/>
  <c r="AK76" i="33"/>
  <c r="AG76" i="33"/>
  <c r="AC76" i="33"/>
  <c r="Y76" i="33"/>
  <c r="U76" i="33"/>
  <c r="Q76" i="33"/>
  <c r="N76" i="33"/>
  <c r="M76" i="33"/>
  <c r="I76" i="33"/>
  <c r="E76" i="33"/>
  <c r="E60" i="33"/>
  <c r="G27" i="33"/>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F27" i="33"/>
  <c r="BC26" i="33"/>
  <c r="AY26" i="33"/>
  <c r="BD25" i="33"/>
  <c r="BD26" i="33" s="1"/>
  <c r="BC25" i="33"/>
  <c r="BB25" i="33"/>
  <c r="BB26" i="33" s="1"/>
  <c r="BA25" i="33"/>
  <c r="BA26" i="33" s="1"/>
  <c r="AZ25" i="33"/>
  <c r="AZ26" i="33" s="1"/>
  <c r="AY25" i="33"/>
  <c r="AX25" i="33"/>
  <c r="AX26" i="33" s="1"/>
  <c r="AW25" i="33"/>
  <c r="AV25" i="33"/>
  <c r="AU25" i="33"/>
  <c r="AT25" i="33"/>
  <c r="AT26" i="33" s="1"/>
  <c r="AS25" i="33"/>
  <c r="AR25" i="33"/>
  <c r="AQ25" i="33"/>
  <c r="AP25" i="33"/>
  <c r="AP26" i="33" s="1"/>
  <c r="AO25" i="33"/>
  <c r="AN25" i="33"/>
  <c r="AM25" i="33"/>
  <c r="AL25" i="33"/>
  <c r="AL26" i="33" s="1"/>
  <c r="AK25" i="33"/>
  <c r="AJ25" i="33"/>
  <c r="AI25" i="33"/>
  <c r="AH25" i="33"/>
  <c r="AH26" i="33" s="1"/>
  <c r="AG25" i="33"/>
  <c r="AF25" i="33"/>
  <c r="AE25" i="33"/>
  <c r="AD25" i="33"/>
  <c r="AD26" i="33" s="1"/>
  <c r="AC25" i="33"/>
  <c r="AB25" i="33"/>
  <c r="AA25" i="33"/>
  <c r="Z25" i="33"/>
  <c r="Z26" i="33" s="1"/>
  <c r="Y25" i="33"/>
  <c r="X25" i="33"/>
  <c r="W25" i="33"/>
  <c r="V25" i="33"/>
  <c r="V26" i="33" s="1"/>
  <c r="U25" i="33"/>
  <c r="T25" i="33"/>
  <c r="S25" i="33"/>
  <c r="R25" i="33"/>
  <c r="R26" i="33" s="1"/>
  <c r="Q25" i="33"/>
  <c r="P25" i="33"/>
  <c r="O25" i="33"/>
  <c r="N25" i="33"/>
  <c r="N26" i="33" s="1"/>
  <c r="M25" i="33"/>
  <c r="AW18" i="33"/>
  <c r="AW26" i="33" s="1"/>
  <c r="AV18" i="33"/>
  <c r="AV26" i="33" s="1"/>
  <c r="AU18" i="33"/>
  <c r="AU26" i="33" s="1"/>
  <c r="AT18" i="33"/>
  <c r="AS18" i="33"/>
  <c r="AS26" i="33" s="1"/>
  <c r="AR18" i="33"/>
  <c r="AR26" i="33" s="1"/>
  <c r="AQ18" i="33"/>
  <c r="AQ26" i="33" s="1"/>
  <c r="AP18" i="33"/>
  <c r="AO18" i="33"/>
  <c r="AO26" i="33" s="1"/>
  <c r="AN18" i="33"/>
  <c r="AN26" i="33" s="1"/>
  <c r="AM18" i="33"/>
  <c r="AM26" i="33" s="1"/>
  <c r="AL18" i="33"/>
  <c r="AK18" i="33"/>
  <c r="AK26" i="33" s="1"/>
  <c r="AJ18" i="33"/>
  <c r="AJ26" i="33" s="1"/>
  <c r="AI18" i="33"/>
  <c r="AI26" i="33" s="1"/>
  <c r="AH18" i="33"/>
  <c r="AG18" i="33"/>
  <c r="AG26" i="33" s="1"/>
  <c r="AF18" i="33"/>
  <c r="AF26" i="33" s="1"/>
  <c r="AE18" i="33"/>
  <c r="AE26" i="33" s="1"/>
  <c r="AD18" i="33"/>
  <c r="AC18" i="33"/>
  <c r="AC26" i="33" s="1"/>
  <c r="AB18" i="33"/>
  <c r="AB26" i="33" s="1"/>
  <c r="AA18" i="33"/>
  <c r="AA26" i="33" s="1"/>
  <c r="Z18" i="33"/>
  <c r="Y18" i="33"/>
  <c r="Y26" i="33" s="1"/>
  <c r="X18" i="33"/>
  <c r="X26" i="33" s="1"/>
  <c r="W18" i="33"/>
  <c r="W26" i="33" s="1"/>
  <c r="V18" i="33"/>
  <c r="U18" i="33"/>
  <c r="U26" i="33" s="1"/>
  <c r="T18" i="33"/>
  <c r="T26" i="33" s="1"/>
  <c r="S18" i="33"/>
  <c r="S26" i="33" s="1"/>
  <c r="R18" i="33"/>
  <c r="Q18" i="33"/>
  <c r="Q26" i="33" s="1"/>
  <c r="P18" i="33"/>
  <c r="P26" i="33" s="1"/>
  <c r="O18" i="33"/>
  <c r="O26" i="33" s="1"/>
  <c r="N18" i="33"/>
  <c r="M18" i="33"/>
  <c r="M26" i="33" s="1"/>
  <c r="E25" i="35" l="1"/>
  <c r="F19" i="35"/>
  <c r="G19" i="35" s="1"/>
  <c r="H19" i="35" s="1"/>
  <c r="I19" i="35" s="1"/>
  <c r="J19" i="35" s="1"/>
  <c r="K19" i="35" s="1"/>
  <c r="L19" i="35" s="1"/>
  <c r="E25" i="33"/>
  <c r="F19" i="33"/>
  <c r="G19" i="33" s="1"/>
  <c r="H19" i="33" s="1"/>
  <c r="I19" i="33" s="1"/>
  <c r="J19" i="33" s="1"/>
  <c r="K19" i="33" s="1"/>
  <c r="L19" i="33" s="1"/>
  <c r="G13" i="33"/>
  <c r="G18" i="33" s="1"/>
  <c r="E26" i="36"/>
  <c r="C9" i="36"/>
  <c r="AI76" i="36"/>
  <c r="AY76" i="36"/>
  <c r="G76" i="35"/>
  <c r="K76" i="35"/>
  <c r="S76" i="35"/>
  <c r="AA76" i="35"/>
  <c r="O76" i="35"/>
  <c r="W76" i="35"/>
  <c r="AE76" i="35"/>
  <c r="AI76" i="33"/>
  <c r="N28" i="33"/>
  <c r="Z29" i="33"/>
  <c r="Z28" i="33"/>
  <c r="AD28" i="33"/>
  <c r="AD29" i="33"/>
  <c r="AP29" i="33"/>
  <c r="AP28" i="33"/>
  <c r="V28" i="33"/>
  <c r="AH28" i="33"/>
  <c r="AH29" i="33"/>
  <c r="AT29" i="33"/>
  <c r="AT28" i="33"/>
  <c r="AK27" i="34"/>
  <c r="AL27" i="34" s="1"/>
  <c r="AM27" i="34" s="1"/>
  <c r="AN27" i="34" s="1"/>
  <c r="AO27" i="34" s="1"/>
  <c r="AP27" i="34" s="1"/>
  <c r="AQ27" i="34" s="1"/>
  <c r="AR27" i="34" s="1"/>
  <c r="AS27" i="34" s="1"/>
  <c r="AT27" i="34" s="1"/>
  <c r="AU27" i="34" s="1"/>
  <c r="AV27" i="34" s="1"/>
  <c r="AW27" i="34" s="1"/>
  <c r="AJ28" i="34"/>
  <c r="R29" i="33"/>
  <c r="R28" i="33"/>
  <c r="AL29" i="33"/>
  <c r="AL28" i="33"/>
  <c r="O29" i="33"/>
  <c r="O28" i="33"/>
  <c r="S29" i="33"/>
  <c r="S28" i="33"/>
  <c r="W29" i="33"/>
  <c r="W28" i="33"/>
  <c r="AA29" i="33"/>
  <c r="AA28" i="33"/>
  <c r="AE29" i="33"/>
  <c r="AE28" i="33"/>
  <c r="AI29" i="33"/>
  <c r="AI28" i="33"/>
  <c r="AM29" i="33"/>
  <c r="AM28" i="33"/>
  <c r="AQ29" i="33"/>
  <c r="AQ28" i="33"/>
  <c r="AU29" i="33"/>
  <c r="AU28" i="33"/>
  <c r="M28" i="33"/>
  <c r="M29" i="33" s="1"/>
  <c r="Q28" i="33"/>
  <c r="Y28" i="33"/>
  <c r="AC28" i="33"/>
  <c r="AK28" i="33"/>
  <c r="AO28" i="33"/>
  <c r="AW28" i="33"/>
  <c r="AK29" i="33"/>
  <c r="AO29" i="33"/>
  <c r="K76" i="33"/>
  <c r="AA76" i="33"/>
  <c r="N28" i="34"/>
  <c r="N29" i="34" s="1"/>
  <c r="R28" i="34"/>
  <c r="R29" i="34"/>
  <c r="Z28" i="34"/>
  <c r="Z29" i="34" s="1"/>
  <c r="AD28" i="34"/>
  <c r="AH28" i="34"/>
  <c r="AP29" i="34"/>
  <c r="AP28" i="34"/>
  <c r="AT29" i="34"/>
  <c r="AT28" i="34"/>
  <c r="R28" i="35"/>
  <c r="R29" i="35" s="1"/>
  <c r="AB27" i="35"/>
  <c r="AC27" i="35" s="1"/>
  <c r="AD27" i="35" s="1"/>
  <c r="AE27" i="35" s="1"/>
  <c r="AF27" i="35" s="1"/>
  <c r="AG27" i="35" s="1"/>
  <c r="AH27" i="35" s="1"/>
  <c r="AI27" i="35" s="1"/>
  <c r="AJ27" i="35" s="1"/>
  <c r="AK27" i="35" s="1"/>
  <c r="AL27" i="35" s="1"/>
  <c r="AM27" i="35" s="1"/>
  <c r="AN27" i="35" s="1"/>
  <c r="AO27" i="35" s="1"/>
  <c r="AP27" i="35" s="1"/>
  <c r="AQ27" i="35" s="1"/>
  <c r="AA28" i="35"/>
  <c r="P29" i="33"/>
  <c r="P28" i="33"/>
  <c r="T28" i="33"/>
  <c r="X29" i="33"/>
  <c r="X28" i="33"/>
  <c r="AB29" i="33"/>
  <c r="AB28" i="33"/>
  <c r="AF29" i="33"/>
  <c r="AF28" i="33"/>
  <c r="AJ28" i="33"/>
  <c r="AN29" i="33"/>
  <c r="AN28" i="33"/>
  <c r="AR29" i="33"/>
  <c r="AR28" i="33"/>
  <c r="AV29" i="33"/>
  <c r="AV28" i="33"/>
  <c r="AW29" i="33"/>
  <c r="P28" i="34"/>
  <c r="P29" i="34" s="1"/>
  <c r="T28" i="34"/>
  <c r="AF29" i="34"/>
  <c r="AF28" i="34"/>
  <c r="AV29" i="34"/>
  <c r="AV28" i="34"/>
  <c r="AQ28" i="34"/>
  <c r="AQ29" i="34" s="1"/>
  <c r="AE28" i="34"/>
  <c r="U28" i="33"/>
  <c r="AG28" i="33"/>
  <c r="AS28" i="33"/>
  <c r="U29" i="33"/>
  <c r="AC29" i="33"/>
  <c r="V76" i="33"/>
  <c r="AA28" i="34"/>
  <c r="AA29" i="34"/>
  <c r="E18" i="33"/>
  <c r="H76" i="33"/>
  <c r="L76" i="33"/>
  <c r="P76" i="33"/>
  <c r="T76" i="33"/>
  <c r="X76" i="33"/>
  <c r="AB76" i="33"/>
  <c r="AF76" i="33"/>
  <c r="AJ76" i="33"/>
  <c r="AN76" i="33"/>
  <c r="AR76" i="33"/>
  <c r="AV76" i="33"/>
  <c r="AZ76" i="33"/>
  <c r="BD76" i="33"/>
  <c r="AW29" i="34"/>
  <c r="W28" i="34"/>
  <c r="AM28" i="34"/>
  <c r="W28" i="35"/>
  <c r="W29" i="35"/>
  <c r="O29" i="34"/>
  <c r="AE29" i="34"/>
  <c r="S29" i="34"/>
  <c r="S28" i="34"/>
  <c r="AI29" i="34"/>
  <c r="AI28" i="34"/>
  <c r="AU76" i="33"/>
  <c r="AY76" i="33"/>
  <c r="BC76" i="33"/>
  <c r="T29" i="34"/>
  <c r="X29" i="34"/>
  <c r="X28" i="34"/>
  <c r="AB29" i="34"/>
  <c r="AB28" i="34"/>
  <c r="AJ29" i="34"/>
  <c r="AN28" i="34"/>
  <c r="AN29" i="34" s="1"/>
  <c r="AR28" i="34"/>
  <c r="AR29" i="34" s="1"/>
  <c r="V28" i="34"/>
  <c r="V29" i="34"/>
  <c r="AL28" i="34"/>
  <c r="AL29" i="34"/>
  <c r="AU28" i="34"/>
  <c r="AU29" i="34" s="1"/>
  <c r="P29" i="35"/>
  <c r="P28" i="35"/>
  <c r="T29" i="35"/>
  <c r="T28" i="35"/>
  <c r="X29" i="35"/>
  <c r="X28" i="35"/>
  <c r="E18" i="34"/>
  <c r="O29" i="35"/>
  <c r="O28" i="35"/>
  <c r="S28" i="35"/>
  <c r="AA29" i="35"/>
  <c r="N29" i="35"/>
  <c r="AF29" i="36"/>
  <c r="AF28" i="36"/>
  <c r="M28" i="34"/>
  <c r="Q28" i="34"/>
  <c r="U28" i="34"/>
  <c r="Y28" i="34"/>
  <c r="AC28" i="34"/>
  <c r="AG28" i="34"/>
  <c r="AK28" i="34"/>
  <c r="AO28" i="34"/>
  <c r="AS28" i="34"/>
  <c r="AW28" i="34"/>
  <c r="Y29" i="34"/>
  <c r="AO29" i="34"/>
  <c r="M28" i="35"/>
  <c r="M29" i="35" s="1"/>
  <c r="Q28" i="35"/>
  <c r="Q29" i="35" s="1"/>
  <c r="U28" i="35"/>
  <c r="U29" i="35" s="1"/>
  <c r="Y28" i="35"/>
  <c r="G13" i="34"/>
  <c r="U29" i="34"/>
  <c r="F13" i="35"/>
  <c r="E18" i="35"/>
  <c r="V29" i="35"/>
  <c r="Z29" i="35"/>
  <c r="Z28" i="35"/>
  <c r="AD28" i="35"/>
  <c r="P28" i="36"/>
  <c r="P29" i="36" s="1"/>
  <c r="T28" i="36"/>
  <c r="T29" i="36" s="1"/>
  <c r="X28" i="36"/>
  <c r="X29" i="36"/>
  <c r="AB28" i="36"/>
  <c r="AB29" i="36"/>
  <c r="AJ28" i="36"/>
  <c r="AN28" i="36"/>
  <c r="AN29" i="36"/>
  <c r="AR28" i="36"/>
  <c r="AR29" i="36"/>
  <c r="AV28" i="36"/>
  <c r="AV29" i="36" s="1"/>
  <c r="E28" i="36"/>
  <c r="O28" i="36"/>
  <c r="AE28" i="36"/>
  <c r="AE29" i="36" s="1"/>
  <c r="AA28" i="36"/>
  <c r="M28" i="36"/>
  <c r="M29" i="36" s="1"/>
  <c r="Q28" i="36"/>
  <c r="Q29" i="36" s="1"/>
  <c r="Y28" i="36"/>
  <c r="Y29" i="36" s="1"/>
  <c r="AC28" i="36"/>
  <c r="AG28" i="36"/>
  <c r="AG29" i="36" s="1"/>
  <c r="AO28" i="36"/>
  <c r="AS28" i="36"/>
  <c r="AS29" i="36" s="1"/>
  <c r="AW28" i="36"/>
  <c r="S28" i="36"/>
  <c r="W28" i="36"/>
  <c r="AI28" i="36"/>
  <c r="AI29" i="36" s="1"/>
  <c r="AM28" i="36"/>
  <c r="AM29" i="36"/>
  <c r="AU28" i="36"/>
  <c r="AK28" i="36"/>
  <c r="AK29" i="36" s="1"/>
  <c r="U29" i="36"/>
  <c r="AQ29" i="36"/>
  <c r="U28" i="36"/>
  <c r="AQ28" i="36"/>
  <c r="S29" i="36"/>
  <c r="G13" i="36"/>
  <c r="N28" i="36"/>
  <c r="R28" i="36"/>
  <c r="V28" i="36"/>
  <c r="Z28" i="36"/>
  <c r="AD28" i="36"/>
  <c r="AH28" i="36"/>
  <c r="AL28" i="36"/>
  <c r="AP28" i="36"/>
  <c r="AP29" i="36" s="1"/>
  <c r="AT28" i="36"/>
  <c r="V29" i="36"/>
  <c r="AL29" i="36"/>
  <c r="J76" i="36"/>
  <c r="Z76" i="36"/>
  <c r="F76" i="36"/>
  <c r="N76" i="36"/>
  <c r="R76" i="36"/>
  <c r="V76" i="36"/>
  <c r="AD76" i="36"/>
  <c r="AH76" i="36"/>
  <c r="AL76" i="36"/>
  <c r="AT76" i="36"/>
  <c r="AX76" i="36"/>
  <c r="BB76" i="36"/>
  <c r="H13" i="33" l="1"/>
  <c r="E29" i="36"/>
  <c r="AU30" i="36"/>
  <c r="AQ30" i="36"/>
  <c r="AM30" i="36"/>
  <c r="AI30" i="36"/>
  <c r="AE30" i="36"/>
  <c r="AA30" i="36"/>
  <c r="W30" i="36"/>
  <c r="S30" i="36"/>
  <c r="O30" i="36"/>
  <c r="K30" i="36"/>
  <c r="G30" i="36"/>
  <c r="AT30" i="36"/>
  <c r="AL30" i="36"/>
  <c r="AD30" i="36"/>
  <c r="V30" i="36"/>
  <c r="N30" i="36"/>
  <c r="F30" i="36"/>
  <c r="F60" i="36" s="1"/>
  <c r="AV30" i="36"/>
  <c r="AR30" i="36"/>
  <c r="AN30" i="36"/>
  <c r="AJ30" i="36"/>
  <c r="AF30" i="36"/>
  <c r="AB30" i="36"/>
  <c r="X30" i="36"/>
  <c r="T30" i="36"/>
  <c r="P30" i="36"/>
  <c r="L30" i="36"/>
  <c r="H30" i="36"/>
  <c r="AX30" i="36"/>
  <c r="AP30" i="36"/>
  <c r="AH30" i="36"/>
  <c r="Z30" i="36"/>
  <c r="R30" i="36"/>
  <c r="J30" i="36"/>
  <c r="AW30" i="36"/>
  <c r="AS30" i="36"/>
  <c r="AO30" i="36"/>
  <c r="AK30" i="36"/>
  <c r="AG30" i="36"/>
  <c r="AC30" i="36"/>
  <c r="Y30" i="36"/>
  <c r="U30" i="36"/>
  <c r="Q30" i="36"/>
  <c r="M30" i="36"/>
  <c r="I30" i="36"/>
  <c r="AM29" i="34"/>
  <c r="E26" i="33"/>
  <c r="C9" i="33"/>
  <c r="AG29" i="33"/>
  <c r="AH28" i="35"/>
  <c r="AT29" i="36"/>
  <c r="AD29" i="36"/>
  <c r="N29" i="36"/>
  <c r="AH29" i="36"/>
  <c r="AD29" i="35"/>
  <c r="AK29" i="34"/>
  <c r="AB28" i="35"/>
  <c r="AK28" i="35"/>
  <c r="AC28" i="35"/>
  <c r="AE28" i="35"/>
  <c r="AN28" i="35"/>
  <c r="AS29" i="33"/>
  <c r="AJ29" i="33"/>
  <c r="T29" i="33"/>
  <c r="AH29" i="34"/>
  <c r="I13" i="33"/>
  <c r="H18" i="33"/>
  <c r="Q29" i="33"/>
  <c r="V29" i="33"/>
  <c r="G18" i="36"/>
  <c r="H13" i="36"/>
  <c r="Z29" i="36"/>
  <c r="AR27" i="35"/>
  <c r="AQ28" i="35"/>
  <c r="R29" i="36"/>
  <c r="AU29" i="36"/>
  <c r="W29" i="36"/>
  <c r="AW29" i="36"/>
  <c r="AO29" i="36"/>
  <c r="AC29" i="36"/>
  <c r="AA29" i="36"/>
  <c r="O29" i="36"/>
  <c r="AJ29" i="36"/>
  <c r="AP28" i="35"/>
  <c r="E26" i="35"/>
  <c r="C9" i="35"/>
  <c r="H13" i="34"/>
  <c r="G18" i="34"/>
  <c r="AO28" i="35"/>
  <c r="AG28" i="35"/>
  <c r="E26" i="34"/>
  <c r="C9" i="34"/>
  <c r="AJ28" i="35"/>
  <c r="AF28" i="35"/>
  <c r="W29" i="34"/>
  <c r="AG29" i="34"/>
  <c r="AD29" i="34"/>
  <c r="E62" i="36"/>
  <c r="E63" i="36" s="1"/>
  <c r="F18" i="35"/>
  <c r="G13" i="35"/>
  <c r="Y29" i="35"/>
  <c r="AS29" i="34"/>
  <c r="AC29" i="34"/>
  <c r="M29" i="34"/>
  <c r="AM28" i="35"/>
  <c r="AI28" i="35"/>
  <c r="S29" i="35"/>
  <c r="Q29" i="34"/>
  <c r="AL28" i="35"/>
  <c r="Y29" i="33"/>
  <c r="N29" i="33"/>
  <c r="AL29" i="35" l="1"/>
  <c r="AI29" i="35"/>
  <c r="H13" i="35"/>
  <c r="G18" i="35"/>
  <c r="E64" i="36"/>
  <c r="F61" i="36"/>
  <c r="AF29" i="35"/>
  <c r="E28" i="34"/>
  <c r="E29" i="34" s="1"/>
  <c r="AO29" i="35"/>
  <c r="E28" i="35"/>
  <c r="E29" i="35"/>
  <c r="AP29" i="35"/>
  <c r="AE29" i="35"/>
  <c r="AC29" i="35"/>
  <c r="E28" i="33"/>
  <c r="E29" i="33" s="1"/>
  <c r="AN29" i="35"/>
  <c r="AK29" i="35"/>
  <c r="AM29" i="35"/>
  <c r="AJ29" i="35"/>
  <c r="H18" i="34"/>
  <c r="I13" i="34"/>
  <c r="AS27" i="35"/>
  <c r="AR28" i="35"/>
  <c r="I18" i="33"/>
  <c r="J13" i="33"/>
  <c r="AB29" i="35"/>
  <c r="AQ29" i="35"/>
  <c r="AH29" i="35"/>
  <c r="AG29" i="35"/>
  <c r="I13" i="36"/>
  <c r="H18" i="36"/>
  <c r="AV30" i="33" l="1"/>
  <c r="AR30" i="33"/>
  <c r="AN30" i="33"/>
  <c r="AJ30" i="33"/>
  <c r="AF30" i="33"/>
  <c r="AB30" i="33"/>
  <c r="X30" i="33"/>
  <c r="T30" i="33"/>
  <c r="P30" i="33"/>
  <c r="L30" i="33"/>
  <c r="H30" i="33"/>
  <c r="AQ30" i="33"/>
  <c r="AM30" i="33"/>
  <c r="AE30" i="33"/>
  <c r="AA30" i="33"/>
  <c r="S30" i="33"/>
  <c r="K30" i="33"/>
  <c r="AW30" i="33"/>
  <c r="AS30" i="33"/>
  <c r="AO30" i="33"/>
  <c r="AK30" i="33"/>
  <c r="AG30" i="33"/>
  <c r="AC30" i="33"/>
  <c r="Y30" i="33"/>
  <c r="U30" i="33"/>
  <c r="Q30" i="33"/>
  <c r="M30" i="33"/>
  <c r="I30" i="33"/>
  <c r="AU30" i="33"/>
  <c r="AI30" i="33"/>
  <c r="W30" i="33"/>
  <c r="O30" i="33"/>
  <c r="G30" i="33"/>
  <c r="AX30" i="33"/>
  <c r="AT30" i="33"/>
  <c r="AP30" i="33"/>
  <c r="AL30" i="33"/>
  <c r="AH30" i="33"/>
  <c r="AD30" i="33"/>
  <c r="Z30" i="33"/>
  <c r="V30" i="33"/>
  <c r="R30" i="33"/>
  <c r="N30" i="33"/>
  <c r="J30" i="33"/>
  <c r="F30" i="33"/>
  <c r="AW30" i="34"/>
  <c r="AS30" i="34"/>
  <c r="AO30" i="34"/>
  <c r="AK30" i="34"/>
  <c r="AG30" i="34"/>
  <c r="AC30" i="34"/>
  <c r="Y30" i="34"/>
  <c r="U30" i="34"/>
  <c r="Q30" i="34"/>
  <c r="M30" i="34"/>
  <c r="I30" i="34"/>
  <c r="AV30" i="34"/>
  <c r="AR30" i="34"/>
  <c r="AN30" i="34"/>
  <c r="AJ30" i="34"/>
  <c r="AF30" i="34"/>
  <c r="AB30" i="34"/>
  <c r="X30" i="34"/>
  <c r="T30" i="34"/>
  <c r="P30" i="34"/>
  <c r="L30" i="34"/>
  <c r="H30" i="34"/>
  <c r="AU30" i="34"/>
  <c r="AM30" i="34"/>
  <c r="AI30" i="34"/>
  <c r="AA30" i="34"/>
  <c r="S30" i="34"/>
  <c r="K30" i="34"/>
  <c r="AX30" i="34"/>
  <c r="AT30" i="34"/>
  <c r="AP30" i="34"/>
  <c r="AL30" i="34"/>
  <c r="AH30" i="34"/>
  <c r="AD30" i="34"/>
  <c r="Z30" i="34"/>
  <c r="V30" i="34"/>
  <c r="R30" i="34"/>
  <c r="N30" i="34"/>
  <c r="J30" i="34"/>
  <c r="F30" i="34"/>
  <c r="AQ30" i="34"/>
  <c r="AE30" i="34"/>
  <c r="W30" i="34"/>
  <c r="O30" i="34"/>
  <c r="G30" i="34"/>
  <c r="AU30" i="35"/>
  <c r="AQ30" i="35"/>
  <c r="AM30" i="35"/>
  <c r="AI30" i="35"/>
  <c r="AE30" i="35"/>
  <c r="AA30" i="35"/>
  <c r="W30" i="35"/>
  <c r="S30" i="35"/>
  <c r="O30" i="35"/>
  <c r="K30" i="35"/>
  <c r="G30" i="35"/>
  <c r="AX30" i="35"/>
  <c r="AT30" i="35"/>
  <c r="AP30" i="35"/>
  <c r="AL30" i="35"/>
  <c r="AH30" i="35"/>
  <c r="AD30" i="35"/>
  <c r="Z30" i="35"/>
  <c r="V30" i="35"/>
  <c r="R30" i="35"/>
  <c r="N30" i="35"/>
  <c r="J30" i="35"/>
  <c r="F30" i="35"/>
  <c r="F60" i="35" s="1"/>
  <c r="AW30" i="35"/>
  <c r="AS30" i="35"/>
  <c r="AO30" i="35"/>
  <c r="AK30" i="35"/>
  <c r="AG30" i="35"/>
  <c r="AC30" i="35"/>
  <c r="Y30" i="35"/>
  <c r="U30" i="35"/>
  <c r="Q30" i="35"/>
  <c r="M30" i="35"/>
  <c r="I30" i="35"/>
  <c r="AV30" i="35"/>
  <c r="AR30" i="35"/>
  <c r="AN30" i="35"/>
  <c r="AJ30" i="35"/>
  <c r="AF30" i="35"/>
  <c r="AB30" i="35"/>
  <c r="X30" i="35"/>
  <c r="T30" i="35"/>
  <c r="P30" i="35"/>
  <c r="L30" i="35"/>
  <c r="H30" i="35"/>
  <c r="E77" i="36"/>
  <c r="E80" i="36" s="1"/>
  <c r="E81" i="36" s="1"/>
  <c r="AT27" i="35"/>
  <c r="AS28" i="35"/>
  <c r="J13" i="34"/>
  <c r="I18" i="34"/>
  <c r="E62" i="33"/>
  <c r="E63" i="33" s="1"/>
  <c r="F60" i="33"/>
  <c r="E62" i="35"/>
  <c r="E63" i="35" s="1"/>
  <c r="E62" i="34"/>
  <c r="E63" i="34" s="1"/>
  <c r="F60" i="34"/>
  <c r="J13" i="36"/>
  <c r="I18" i="36"/>
  <c r="J18" i="33"/>
  <c r="K13" i="33"/>
  <c r="AR29" i="35"/>
  <c r="I13" i="35"/>
  <c r="H18" i="35"/>
  <c r="L13" i="33" l="1"/>
  <c r="L18" i="33" s="1"/>
  <c r="K18" i="33"/>
  <c r="J13" i="35"/>
  <c r="I18" i="35"/>
  <c r="J18" i="36"/>
  <c r="K13" i="36"/>
  <c r="E64" i="33"/>
  <c r="F61" i="33"/>
  <c r="AU27" i="35"/>
  <c r="AT28" i="35"/>
  <c r="F61" i="35"/>
  <c r="E64" i="35"/>
  <c r="J18" i="34"/>
  <c r="K13" i="34"/>
  <c r="E64" i="34"/>
  <c r="F61" i="34"/>
  <c r="AS29" i="35"/>
  <c r="E77" i="35" l="1"/>
  <c r="E80" i="35" s="1"/>
  <c r="E81" i="35" s="1"/>
  <c r="E77" i="34"/>
  <c r="E80" i="34" s="1"/>
  <c r="E81" i="34" s="1"/>
  <c r="E77" i="33"/>
  <c r="E80" i="33" s="1"/>
  <c r="E81" i="33" s="1"/>
  <c r="L13" i="34"/>
  <c r="L18" i="34" s="1"/>
  <c r="K18" i="34"/>
  <c r="K18" i="36"/>
  <c r="L13" i="36"/>
  <c r="L18" i="36" s="1"/>
  <c r="AT29" i="35"/>
  <c r="J18" i="35"/>
  <c r="K13" i="35"/>
  <c r="AV27" i="35"/>
  <c r="AU28" i="35"/>
  <c r="AW27" i="35" l="1"/>
  <c r="AW28" i="35" s="1"/>
  <c r="AV28" i="35"/>
  <c r="K18" i="35"/>
  <c r="L13" i="35"/>
  <c r="L18" i="35" s="1"/>
  <c r="AU29" i="35"/>
  <c r="AV29" i="35" l="1"/>
  <c r="AW29" i="35"/>
  <c r="D10" i="29" l="1"/>
  <c r="C29" i="29" s="1"/>
  <c r="D9" i="29"/>
  <c r="C28" i="29" s="1"/>
  <c r="F25" i="34" l="1"/>
  <c r="F26" i="34" s="1"/>
  <c r="F25" i="36"/>
  <c r="F26" i="36" s="1"/>
  <c r="F28" i="36" s="1"/>
  <c r="F25" i="33"/>
  <c r="F26" i="33" s="1"/>
  <c r="F28" i="33" s="1"/>
  <c r="F25" i="35"/>
  <c r="F26" i="35" s="1"/>
  <c r="G27" i="3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F28" i="35" l="1"/>
  <c r="F29" i="35" s="1"/>
  <c r="F29" i="36"/>
  <c r="G31" i="36"/>
  <c r="G60" i="36" s="1"/>
  <c r="N31" i="36"/>
  <c r="Z31" i="36"/>
  <c r="T31" i="36"/>
  <c r="AJ31" i="36"/>
  <c r="AW31" i="36"/>
  <c r="Q31" i="36"/>
  <c r="W31" i="36"/>
  <c r="AT31" i="36"/>
  <c r="AC31" i="36"/>
  <c r="AM31" i="36"/>
  <c r="AH31" i="36"/>
  <c r="AR31" i="36"/>
  <c r="AP31" i="36"/>
  <c r="V31" i="36"/>
  <c r="K31" i="36"/>
  <c r="U31" i="36"/>
  <c r="AL31" i="36"/>
  <c r="S31" i="36"/>
  <c r="AS31" i="36"/>
  <c r="Y31" i="36"/>
  <c r="AO31" i="36"/>
  <c r="M31" i="36"/>
  <c r="AD31" i="36"/>
  <c r="O31" i="36"/>
  <c r="AK31" i="36"/>
  <c r="H31" i="36"/>
  <c r="AA31" i="36"/>
  <c r="I31" i="36"/>
  <c r="P31" i="36"/>
  <c r="AI31" i="36"/>
  <c r="L31" i="36"/>
  <c r="AE31" i="36"/>
  <c r="AQ31" i="36"/>
  <c r="AY31" i="36"/>
  <c r="AG31" i="36"/>
  <c r="AB31" i="36"/>
  <c r="AU31" i="36"/>
  <c r="R31" i="36"/>
  <c r="AN31" i="36"/>
  <c r="J31" i="36"/>
  <c r="AX31" i="36"/>
  <c r="AV31" i="36"/>
  <c r="X31" i="36"/>
  <c r="AF31" i="36"/>
  <c r="F62" i="36"/>
  <c r="F29" i="33"/>
  <c r="AU31" i="33"/>
  <c r="AE31" i="33"/>
  <c r="O31" i="33"/>
  <c r="AR31" i="33"/>
  <c r="AB31" i="33"/>
  <c r="L31" i="33"/>
  <c r="AD31" i="33"/>
  <c r="AC31" i="33"/>
  <c r="R31" i="33"/>
  <c r="Y31" i="33"/>
  <c r="U31" i="33"/>
  <c r="AJ31" i="33"/>
  <c r="AX31" i="33"/>
  <c r="AQ31" i="33"/>
  <c r="AA31" i="33"/>
  <c r="K31" i="33"/>
  <c r="AN31" i="33"/>
  <c r="X31" i="33"/>
  <c r="H31" i="33"/>
  <c r="V31" i="33"/>
  <c r="M31" i="33"/>
  <c r="AW31" i="33"/>
  <c r="Q31" i="33"/>
  <c r="AP31" i="33"/>
  <c r="AM31" i="33"/>
  <c r="G31" i="33"/>
  <c r="G60" i="33" s="1"/>
  <c r="N31" i="33"/>
  <c r="I31" i="33"/>
  <c r="AY31" i="33"/>
  <c r="AI31" i="33"/>
  <c r="S31" i="33"/>
  <c r="AV31" i="33"/>
  <c r="AF31" i="33"/>
  <c r="P31" i="33"/>
  <c r="AL31" i="33"/>
  <c r="AS31" i="33"/>
  <c r="AH31" i="33"/>
  <c r="AG31" i="33"/>
  <c r="AK31" i="33"/>
  <c r="J31" i="33"/>
  <c r="W31" i="33"/>
  <c r="T31" i="33"/>
  <c r="AT31" i="33"/>
  <c r="AO31" i="33"/>
  <c r="Z31" i="33"/>
  <c r="F62" i="33"/>
  <c r="G25" i="33"/>
  <c r="G26" i="33" s="1"/>
  <c r="G25" i="35"/>
  <c r="G26" i="35" s="1"/>
  <c r="G25" i="36"/>
  <c r="G26" i="36" s="1"/>
  <c r="G28" i="36" s="1"/>
  <c r="G25" i="34"/>
  <c r="G26" i="34" s="1"/>
  <c r="F28" i="34"/>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AW18" i="31"/>
  <c r="AW26" i="31" s="1"/>
  <c r="AV18" i="31"/>
  <c r="AV26" i="31" s="1"/>
  <c r="AU18" i="31"/>
  <c r="AU26" i="31" s="1"/>
  <c r="AT18" i="31"/>
  <c r="AT26" i="31" s="1"/>
  <c r="AS18" i="31"/>
  <c r="AS26" i="31" s="1"/>
  <c r="AR18" i="31"/>
  <c r="AR26" i="31" s="1"/>
  <c r="AQ18" i="31"/>
  <c r="AQ26" i="31" s="1"/>
  <c r="AP18" i="31"/>
  <c r="AP26" i="31" s="1"/>
  <c r="AO18" i="31"/>
  <c r="AO26" i="31" s="1"/>
  <c r="AN18" i="31"/>
  <c r="AN26" i="31" s="1"/>
  <c r="AM18" i="31"/>
  <c r="AM26" i="31" s="1"/>
  <c r="AL18" i="31"/>
  <c r="AL26" i="31" s="1"/>
  <c r="AK18" i="31"/>
  <c r="AK26" i="31" s="1"/>
  <c r="AJ18" i="31"/>
  <c r="AJ26" i="31" s="1"/>
  <c r="AI18" i="31"/>
  <c r="AI26" i="31" s="1"/>
  <c r="AH18" i="31"/>
  <c r="AH26" i="31" s="1"/>
  <c r="AG18" i="31"/>
  <c r="AG26" i="31" s="1"/>
  <c r="AF18" i="31"/>
  <c r="AF26" i="31" s="1"/>
  <c r="AE18" i="31"/>
  <c r="AE26" i="31" s="1"/>
  <c r="AD18" i="31"/>
  <c r="AD26" i="31" s="1"/>
  <c r="AC18" i="31"/>
  <c r="AC26" i="31" s="1"/>
  <c r="AB18" i="31"/>
  <c r="AB26" i="31" s="1"/>
  <c r="AA18" i="31"/>
  <c r="AA26" i="31" s="1"/>
  <c r="Z18" i="31"/>
  <c r="Z26" i="31" s="1"/>
  <c r="Y18" i="31"/>
  <c r="X18" i="31"/>
  <c r="X26" i="31" s="1"/>
  <c r="W18" i="31"/>
  <c r="W26" i="31" s="1"/>
  <c r="V18" i="31"/>
  <c r="V26" i="31" s="1"/>
  <c r="U18" i="31"/>
  <c r="U26" i="31" s="1"/>
  <c r="T18" i="31"/>
  <c r="T26" i="31" s="1"/>
  <c r="S18" i="31"/>
  <c r="S26" i="31" s="1"/>
  <c r="R18" i="31"/>
  <c r="R26" i="31" s="1"/>
  <c r="Q18" i="31"/>
  <c r="Q26" i="31" s="1"/>
  <c r="P18" i="31"/>
  <c r="P26" i="31" s="1"/>
  <c r="O18" i="31"/>
  <c r="O26" i="31" s="1"/>
  <c r="N18" i="31"/>
  <c r="N26" i="31" s="1"/>
  <c r="M18" i="31"/>
  <c r="M26" i="31" s="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G29" i="36" l="1"/>
  <c r="AY32" i="36"/>
  <c r="AI32" i="36"/>
  <c r="S32" i="36"/>
  <c r="AV32" i="36"/>
  <c r="AF32" i="36"/>
  <c r="P32" i="36"/>
  <c r="AP32" i="36"/>
  <c r="J32" i="36"/>
  <c r="AK32" i="36"/>
  <c r="AW32" i="36"/>
  <c r="Q32" i="36"/>
  <c r="N32" i="36"/>
  <c r="AA32" i="36"/>
  <c r="Z32" i="36"/>
  <c r="U32" i="36"/>
  <c r="AU32" i="36"/>
  <c r="AE32" i="36"/>
  <c r="O32" i="36"/>
  <c r="AR32" i="36"/>
  <c r="AB32" i="36"/>
  <c r="L32" i="36"/>
  <c r="AH32" i="36"/>
  <c r="AL32" i="36"/>
  <c r="AC32" i="36"/>
  <c r="AO32" i="36"/>
  <c r="I32" i="36"/>
  <c r="K32" i="36"/>
  <c r="H32" i="36"/>
  <c r="H60" i="36" s="1"/>
  <c r="AT32" i="36"/>
  <c r="AM32" i="36"/>
  <c r="W32" i="36"/>
  <c r="AZ32" i="36"/>
  <c r="AJ32" i="36"/>
  <c r="T32" i="36"/>
  <c r="AX32" i="36"/>
  <c r="R32" i="36"/>
  <c r="AS32" i="36"/>
  <c r="M32" i="36"/>
  <c r="Y32" i="36"/>
  <c r="AD32" i="36"/>
  <c r="AQ32" i="36"/>
  <c r="AN32" i="36"/>
  <c r="X32" i="36"/>
  <c r="V32" i="36"/>
  <c r="AG32" i="36"/>
  <c r="G28" i="34"/>
  <c r="G29" i="34" s="1"/>
  <c r="F63" i="33"/>
  <c r="F64" i="33" s="1"/>
  <c r="F77" i="33" s="1"/>
  <c r="F80" i="33" s="1"/>
  <c r="F81" i="33" s="1"/>
  <c r="G61" i="33"/>
  <c r="AK31" i="34"/>
  <c r="U31" i="34"/>
  <c r="AV31" i="34"/>
  <c r="AF31" i="34"/>
  <c r="P31" i="34"/>
  <c r="AL31" i="34"/>
  <c r="AY31" i="34"/>
  <c r="S31" i="34"/>
  <c r="Z31" i="34"/>
  <c r="AE31" i="34"/>
  <c r="AP31" i="34"/>
  <c r="AS31" i="34"/>
  <c r="AN31" i="34"/>
  <c r="H31" i="34"/>
  <c r="AI31" i="34"/>
  <c r="AU31" i="34"/>
  <c r="AW31" i="34"/>
  <c r="AG31" i="34"/>
  <c r="Q31" i="34"/>
  <c r="AR31" i="34"/>
  <c r="AB31" i="34"/>
  <c r="L31" i="34"/>
  <c r="AD31" i="34"/>
  <c r="AQ31" i="34"/>
  <c r="K31" i="34"/>
  <c r="J31" i="34"/>
  <c r="W31" i="34"/>
  <c r="R31" i="34"/>
  <c r="AC31" i="34"/>
  <c r="X31" i="34"/>
  <c r="V31" i="34"/>
  <c r="AX31" i="34"/>
  <c r="O31" i="34"/>
  <c r="AO31" i="34"/>
  <c r="Y31" i="34"/>
  <c r="I31" i="34"/>
  <c r="AJ31" i="34"/>
  <c r="T31" i="34"/>
  <c r="AT31" i="34"/>
  <c r="N31" i="34"/>
  <c r="AA31" i="34"/>
  <c r="AH31" i="34"/>
  <c r="AM31" i="34"/>
  <c r="G31" i="34"/>
  <c r="G60" i="34" s="1"/>
  <c r="M31" i="34"/>
  <c r="F62" i="34"/>
  <c r="G28" i="35"/>
  <c r="H25" i="36"/>
  <c r="H26" i="36" s="1"/>
  <c r="H25" i="35"/>
  <c r="H26" i="35" s="1"/>
  <c r="H25" i="33"/>
  <c r="H26" i="33" s="1"/>
  <c r="H28" i="33" s="1"/>
  <c r="H25" i="34"/>
  <c r="H26" i="34" s="1"/>
  <c r="F29" i="34"/>
  <c r="G28" i="33"/>
  <c r="G29" i="33" s="1"/>
  <c r="F63" i="36"/>
  <c r="F64" i="36" s="1"/>
  <c r="F77" i="36" s="1"/>
  <c r="F80" i="36" s="1"/>
  <c r="F81" i="36" s="1"/>
  <c r="G61" i="36"/>
  <c r="G62" i="36" s="1"/>
  <c r="H61" i="36" s="1"/>
  <c r="AO31" i="35"/>
  <c r="Y31" i="35"/>
  <c r="I31" i="35"/>
  <c r="AJ31" i="35"/>
  <c r="T31" i="35"/>
  <c r="AY31" i="35"/>
  <c r="S31" i="35"/>
  <c r="G31" i="35"/>
  <c r="G60" i="35" s="1"/>
  <c r="AP31" i="35"/>
  <c r="J31" i="35"/>
  <c r="AL31" i="35"/>
  <c r="AG31" i="35"/>
  <c r="AB31" i="35"/>
  <c r="AU31" i="35"/>
  <c r="N31" i="35"/>
  <c r="AK31" i="35"/>
  <c r="U31" i="35"/>
  <c r="AV31" i="35"/>
  <c r="AF31" i="35"/>
  <c r="P31" i="35"/>
  <c r="AQ31" i="35"/>
  <c r="K31" i="35"/>
  <c r="AT31" i="35"/>
  <c r="AH31" i="35"/>
  <c r="AM31" i="35"/>
  <c r="V31" i="35"/>
  <c r="Q31" i="35"/>
  <c r="L31" i="35"/>
  <c r="Z31" i="35"/>
  <c r="AS31" i="35"/>
  <c r="AC31" i="35"/>
  <c r="M31" i="35"/>
  <c r="AN31" i="35"/>
  <c r="X31" i="35"/>
  <c r="H31" i="35"/>
  <c r="AA31" i="35"/>
  <c r="AE31" i="35"/>
  <c r="AX31" i="35"/>
  <c r="R31" i="35"/>
  <c r="O31" i="35"/>
  <c r="AW31" i="35"/>
  <c r="AR31" i="35"/>
  <c r="AI31" i="35"/>
  <c r="AD31" i="35"/>
  <c r="W31" i="35"/>
  <c r="F62" i="35"/>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N28" i="31"/>
  <c r="N29" i="31" s="1"/>
  <c r="P28" i="31"/>
  <c r="P29" i="31" s="1"/>
  <c r="R28" i="31"/>
  <c r="R29" i="31" s="1"/>
  <c r="T28" i="31"/>
  <c r="T29" i="31" s="1"/>
  <c r="V28" i="31"/>
  <c r="V29" i="31" s="1"/>
  <c r="X28" i="31"/>
  <c r="X29" i="31" s="1"/>
  <c r="Z28" i="31"/>
  <c r="Z29" i="31" s="1"/>
  <c r="AB28" i="31"/>
  <c r="AB29" i="31" s="1"/>
  <c r="AD28" i="31"/>
  <c r="AD29" i="31" s="1"/>
  <c r="AF28" i="31"/>
  <c r="AF29" i="31" s="1"/>
  <c r="AH28" i="31"/>
  <c r="AH29" i="31" s="1"/>
  <c r="AJ28" i="31"/>
  <c r="AJ29" i="31" s="1"/>
  <c r="AL28" i="31"/>
  <c r="AL29" i="31" s="1"/>
  <c r="AN28" i="31"/>
  <c r="AN29" i="31" s="1"/>
  <c r="AP28" i="31"/>
  <c r="AP29" i="31" s="1"/>
  <c r="AR28" i="31"/>
  <c r="AR29" i="31" s="1"/>
  <c r="AT28" i="31"/>
  <c r="AT29" i="31" s="1"/>
  <c r="AV28" i="31"/>
  <c r="AV29" i="31" s="1"/>
  <c r="M28" i="31"/>
  <c r="M29" i="31" s="1"/>
  <c r="O28" i="31"/>
  <c r="O29" i="31" s="1"/>
  <c r="Q28" i="31"/>
  <c r="Q29" i="31" s="1"/>
  <c r="S28" i="31"/>
  <c r="S29" i="31" s="1"/>
  <c r="U28" i="31"/>
  <c r="U29" i="31" s="1"/>
  <c r="W28" i="31"/>
  <c r="W29" i="31" s="1"/>
  <c r="Y28" i="31"/>
  <c r="Y29" i="31" s="1"/>
  <c r="AA28" i="31"/>
  <c r="AA29" i="31" s="1"/>
  <c r="AC28" i="31"/>
  <c r="AC29" i="31" s="1"/>
  <c r="AE28" i="31"/>
  <c r="AE29" i="31" s="1"/>
  <c r="AG28" i="31"/>
  <c r="AG29" i="31" s="1"/>
  <c r="AI28" i="31"/>
  <c r="AI29" i="31" s="1"/>
  <c r="AK28" i="31"/>
  <c r="AM28" i="31"/>
  <c r="AM29" i="31" s="1"/>
  <c r="AO28" i="31"/>
  <c r="AQ28" i="31"/>
  <c r="AQ29" i="31" s="1"/>
  <c r="AS28" i="31"/>
  <c r="AU28" i="31"/>
  <c r="AU29" i="31" s="1"/>
  <c r="AW28" i="31"/>
  <c r="I25" i="35" l="1"/>
  <c r="I26" i="35" s="1"/>
  <c r="I25" i="33"/>
  <c r="I26" i="33" s="1"/>
  <c r="I25" i="34"/>
  <c r="I26" i="34" s="1"/>
  <c r="I25" i="36"/>
  <c r="I26" i="36" s="1"/>
  <c r="H28" i="36"/>
  <c r="H29" i="36" s="1"/>
  <c r="H28" i="35"/>
  <c r="H29" i="35"/>
  <c r="G61" i="34"/>
  <c r="G62" i="34" s="1"/>
  <c r="H61" i="34" s="1"/>
  <c r="F63" i="34"/>
  <c r="F64" i="34" s="1"/>
  <c r="F77" i="34" s="1"/>
  <c r="F80" i="34" s="1"/>
  <c r="F81" i="34" s="1"/>
  <c r="AS32" i="34"/>
  <c r="AC32" i="34"/>
  <c r="M32" i="34"/>
  <c r="AR32" i="34"/>
  <c r="AB32" i="34"/>
  <c r="L32" i="34"/>
  <c r="AH32" i="34"/>
  <c r="AU32" i="34"/>
  <c r="O32" i="34"/>
  <c r="AQ32" i="34"/>
  <c r="K32" i="34"/>
  <c r="AZ32" i="34"/>
  <c r="R32" i="34"/>
  <c r="AA32" i="34"/>
  <c r="AO32" i="34"/>
  <c r="Y32" i="34"/>
  <c r="I32" i="34"/>
  <c r="AN32" i="34"/>
  <c r="X32" i="34"/>
  <c r="H32" i="34"/>
  <c r="H60" i="34" s="1"/>
  <c r="Z32" i="34"/>
  <c r="AM32" i="34"/>
  <c r="AL32" i="34"/>
  <c r="AI32" i="34"/>
  <c r="AT32" i="34"/>
  <c r="AK32" i="34"/>
  <c r="T32" i="34"/>
  <c r="AE32" i="34"/>
  <c r="AD32" i="34"/>
  <c r="AW32" i="34"/>
  <c r="AG32" i="34"/>
  <c r="Q32" i="34"/>
  <c r="AV32" i="34"/>
  <c r="AF32" i="34"/>
  <c r="P32" i="34"/>
  <c r="AP32" i="34"/>
  <c r="J32" i="34"/>
  <c r="W32" i="34"/>
  <c r="AY32" i="34"/>
  <c r="S32" i="34"/>
  <c r="N32" i="34"/>
  <c r="U32" i="34"/>
  <c r="AJ32" i="34"/>
  <c r="AX32" i="34"/>
  <c r="V32" i="34"/>
  <c r="F63" i="35"/>
  <c r="F64" i="35" s="1"/>
  <c r="F77" i="35" s="1"/>
  <c r="F80" i="35" s="1"/>
  <c r="F81" i="35" s="1"/>
  <c r="G61" i="35"/>
  <c r="H28" i="34"/>
  <c r="H29" i="34" s="1"/>
  <c r="AW32" i="35"/>
  <c r="AG32" i="35"/>
  <c r="Q32" i="35"/>
  <c r="AV32" i="35"/>
  <c r="AF32" i="35"/>
  <c r="P32" i="35"/>
  <c r="AM32" i="35"/>
  <c r="AY32" i="35"/>
  <c r="AH32" i="35"/>
  <c r="AD32" i="35"/>
  <c r="AA32" i="35"/>
  <c r="J32" i="35"/>
  <c r="Y32" i="35"/>
  <c r="H32" i="35"/>
  <c r="H60" i="35" s="1"/>
  <c r="AT32" i="35"/>
  <c r="AS32" i="35"/>
  <c r="AC32" i="35"/>
  <c r="M32" i="35"/>
  <c r="AR32" i="35"/>
  <c r="AB32" i="35"/>
  <c r="L32" i="35"/>
  <c r="AE32" i="35"/>
  <c r="AI32" i="35"/>
  <c r="R32" i="35"/>
  <c r="V32" i="35"/>
  <c r="K32" i="35"/>
  <c r="AO32" i="35"/>
  <c r="AN32" i="35"/>
  <c r="S32" i="35"/>
  <c r="AP32" i="35"/>
  <c r="AK32" i="35"/>
  <c r="U32" i="35"/>
  <c r="AZ32" i="35"/>
  <c r="AJ32" i="35"/>
  <c r="T32" i="35"/>
  <c r="AU32" i="35"/>
  <c r="O32" i="35"/>
  <c r="AX32" i="35"/>
  <c r="AL32" i="35"/>
  <c r="AQ32" i="35"/>
  <c r="Z32" i="35"/>
  <c r="I32" i="35"/>
  <c r="X32" i="35"/>
  <c r="W32" i="35"/>
  <c r="N32" i="35"/>
  <c r="G62" i="35"/>
  <c r="H61" i="35" s="1"/>
  <c r="G63" i="36"/>
  <c r="G64" i="36" s="1"/>
  <c r="G77" i="36" s="1"/>
  <c r="G80" i="36" s="1"/>
  <c r="G81" i="36" s="1"/>
  <c r="AQ32" i="33"/>
  <c r="AA32" i="33"/>
  <c r="K32" i="33"/>
  <c r="AN32" i="33"/>
  <c r="X32" i="33"/>
  <c r="H32" i="33"/>
  <c r="H60" i="33" s="1"/>
  <c r="Z32" i="33"/>
  <c r="AG32" i="33"/>
  <c r="AS32" i="33"/>
  <c r="M32" i="33"/>
  <c r="AT32" i="33"/>
  <c r="S32" i="33"/>
  <c r="AF32" i="33"/>
  <c r="J32" i="33"/>
  <c r="N32" i="33"/>
  <c r="AM32" i="33"/>
  <c r="W32" i="33"/>
  <c r="AZ32" i="33"/>
  <c r="AJ32" i="33"/>
  <c r="T32" i="33"/>
  <c r="AX32" i="33"/>
  <c r="R32" i="33"/>
  <c r="Q32" i="33"/>
  <c r="AK32" i="33"/>
  <c r="AO32" i="33"/>
  <c r="AD32" i="33"/>
  <c r="AI32" i="33"/>
  <c r="P32" i="33"/>
  <c r="AL32" i="33"/>
  <c r="AU32" i="33"/>
  <c r="AE32" i="33"/>
  <c r="O32" i="33"/>
  <c r="AR32" i="33"/>
  <c r="AB32" i="33"/>
  <c r="L32" i="33"/>
  <c r="AH32" i="33"/>
  <c r="AW32" i="33"/>
  <c r="V32" i="33"/>
  <c r="U32" i="33"/>
  <c r="I32" i="33"/>
  <c r="AY32" i="33"/>
  <c r="AV32" i="33"/>
  <c r="AP32" i="33"/>
  <c r="AC32" i="33"/>
  <c r="Y32" i="33"/>
  <c r="G62" i="33"/>
  <c r="H61" i="33" s="1"/>
  <c r="H29" i="33"/>
  <c r="AZ33" i="33"/>
  <c r="AQ33" i="33"/>
  <c r="AA33" i="33"/>
  <c r="K33" i="33"/>
  <c r="AJ33" i="33"/>
  <c r="T33" i="33"/>
  <c r="AL33" i="33"/>
  <c r="AK33" i="33"/>
  <c r="J33" i="33"/>
  <c r="Y33" i="33"/>
  <c r="AC33" i="33"/>
  <c r="R33" i="33"/>
  <c r="AI33" i="33"/>
  <c r="L33" i="33"/>
  <c r="AO33" i="33"/>
  <c r="AY33" i="33"/>
  <c r="AM33" i="33"/>
  <c r="W33" i="33"/>
  <c r="AV33" i="33"/>
  <c r="AF33" i="33"/>
  <c r="P33" i="33"/>
  <c r="AD33" i="33"/>
  <c r="U33" i="33"/>
  <c r="AW33" i="33"/>
  <c r="Q33" i="33"/>
  <c r="M33" i="33"/>
  <c r="S33" i="33"/>
  <c r="V33" i="33"/>
  <c r="I33" i="33"/>
  <c r="I60" i="33" s="1"/>
  <c r="AU33" i="33"/>
  <c r="AE33" i="33"/>
  <c r="O33" i="33"/>
  <c r="AN33" i="33"/>
  <c r="X33" i="33"/>
  <c r="AT33" i="33"/>
  <c r="N33" i="33"/>
  <c r="Z33" i="33"/>
  <c r="AG33" i="33"/>
  <c r="AS33" i="33"/>
  <c r="AH33" i="33"/>
  <c r="BA33" i="33"/>
  <c r="AR33" i="33"/>
  <c r="AB33" i="33"/>
  <c r="AP33" i="33"/>
  <c r="AX33" i="33"/>
  <c r="G29" i="35"/>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H62" i="33" l="1"/>
  <c r="I61" i="33" s="1"/>
  <c r="H63" i="33"/>
  <c r="H64" i="33" s="1"/>
  <c r="H77" i="33" s="1"/>
  <c r="H80" i="33" s="1"/>
  <c r="BA33" i="34"/>
  <c r="AK33" i="34"/>
  <c r="U33" i="34"/>
  <c r="AY33" i="34"/>
  <c r="AF33" i="34"/>
  <c r="P33" i="34"/>
  <c r="AD33" i="34"/>
  <c r="AI33" i="34"/>
  <c r="AP33" i="34"/>
  <c r="AM33" i="34"/>
  <c r="AH33" i="34"/>
  <c r="AV33" i="34"/>
  <c r="AN33" i="34"/>
  <c r="N33" i="34"/>
  <c r="AZ33" i="34"/>
  <c r="AW33" i="34"/>
  <c r="AG33" i="34"/>
  <c r="Q33" i="34"/>
  <c r="AS33" i="34"/>
  <c r="AB33" i="34"/>
  <c r="L33" i="34"/>
  <c r="V33" i="34"/>
  <c r="AA33" i="34"/>
  <c r="Z33" i="34"/>
  <c r="AE33" i="34"/>
  <c r="R33" i="34"/>
  <c r="AC33" i="34"/>
  <c r="AU33" i="34"/>
  <c r="J33" i="34"/>
  <c r="AR33" i="34"/>
  <c r="AO33" i="34"/>
  <c r="Y33" i="34"/>
  <c r="I33" i="34"/>
  <c r="I60" i="34" s="1"/>
  <c r="AJ33" i="34"/>
  <c r="T33" i="34"/>
  <c r="AL33" i="34"/>
  <c r="AQ33" i="34"/>
  <c r="K33" i="34"/>
  <c r="AX33" i="34"/>
  <c r="O33" i="34"/>
  <c r="AT33" i="34"/>
  <c r="M33" i="34"/>
  <c r="X33" i="34"/>
  <c r="S33" i="34"/>
  <c r="W33" i="34"/>
  <c r="H62" i="34"/>
  <c r="I61" i="34" s="1"/>
  <c r="AV33" i="35"/>
  <c r="AT33" i="35"/>
  <c r="AC33" i="35"/>
  <c r="M33" i="35"/>
  <c r="AN33" i="35"/>
  <c r="X33" i="35"/>
  <c r="AQ33" i="35"/>
  <c r="K33" i="35"/>
  <c r="AD33" i="35"/>
  <c r="R33" i="35"/>
  <c r="O33" i="35"/>
  <c r="AK33" i="35"/>
  <c r="U33" i="35"/>
  <c r="AF33" i="35"/>
  <c r="AA33" i="35"/>
  <c r="AH33" i="35"/>
  <c r="V33" i="35"/>
  <c r="AR33" i="35"/>
  <c r="AO33" i="35"/>
  <c r="Y33" i="35"/>
  <c r="I33" i="35"/>
  <c r="I60" i="35" s="1"/>
  <c r="AJ33" i="35"/>
  <c r="T33" i="35"/>
  <c r="AI33" i="35"/>
  <c r="AX33" i="35"/>
  <c r="AP33" i="35"/>
  <c r="J33" i="35"/>
  <c r="AL33" i="35"/>
  <c r="BA33" i="35"/>
  <c r="AY33" i="35"/>
  <c r="P33" i="35"/>
  <c r="AE33" i="35"/>
  <c r="AM33" i="35"/>
  <c r="AZ33" i="35"/>
  <c r="AW33" i="35"/>
  <c r="AG33" i="35"/>
  <c r="Q33" i="35"/>
  <c r="AS33" i="35"/>
  <c r="AB33" i="35"/>
  <c r="L33" i="35"/>
  <c r="S33" i="35"/>
  <c r="AU33" i="35"/>
  <c r="Z33" i="35"/>
  <c r="W33" i="35"/>
  <c r="N33" i="35"/>
  <c r="H62" i="35"/>
  <c r="I61" i="35" s="1"/>
  <c r="I28" i="36"/>
  <c r="I29" i="36" s="1"/>
  <c r="G63" i="35"/>
  <c r="G64" i="35" s="1"/>
  <c r="G77" i="35" s="1"/>
  <c r="G80" i="35" s="1"/>
  <c r="G81" i="35" s="1"/>
  <c r="I28" i="34"/>
  <c r="J25" i="34"/>
  <c r="J26" i="34" s="1"/>
  <c r="J25" i="33"/>
  <c r="J26" i="33" s="1"/>
  <c r="J25" i="35"/>
  <c r="J26" i="35" s="1"/>
  <c r="J25" i="36"/>
  <c r="J26" i="36" s="1"/>
  <c r="J28" i="36" s="1"/>
  <c r="G63" i="34"/>
  <c r="G64" i="34" s="1"/>
  <c r="G77" i="34" s="1"/>
  <c r="G80" i="34" s="1"/>
  <c r="G81" i="34" s="1"/>
  <c r="I28" i="33"/>
  <c r="I29" i="33" s="1"/>
  <c r="AQ33" i="36"/>
  <c r="AT33" i="36"/>
  <c r="AA33" i="36"/>
  <c r="K33" i="36"/>
  <c r="AF33" i="36"/>
  <c r="P33" i="36"/>
  <c r="AD33" i="36"/>
  <c r="Z33" i="36"/>
  <c r="Y33" i="36"/>
  <c r="AL33" i="36"/>
  <c r="AH33" i="36"/>
  <c r="S33" i="36"/>
  <c r="X33" i="36"/>
  <c r="N33" i="36"/>
  <c r="U33" i="36"/>
  <c r="AZ33" i="36"/>
  <c r="AM33" i="36"/>
  <c r="AO33" i="36"/>
  <c r="W33" i="36"/>
  <c r="AV33" i="36"/>
  <c r="AB33" i="36"/>
  <c r="L33" i="36"/>
  <c r="V33" i="36"/>
  <c r="J33" i="36"/>
  <c r="Q33" i="36"/>
  <c r="AC33" i="36"/>
  <c r="R33" i="36"/>
  <c r="AY33" i="36"/>
  <c r="AJ33" i="36"/>
  <c r="AP33" i="36"/>
  <c r="AX33" i="36"/>
  <c r="I33" i="36"/>
  <c r="I60" i="36" s="1"/>
  <c r="AU33" i="36"/>
  <c r="BA33" i="36"/>
  <c r="AE33" i="36"/>
  <c r="O33" i="36"/>
  <c r="AK33" i="36"/>
  <c r="T33" i="36"/>
  <c r="AN33" i="36"/>
  <c r="AS33" i="36"/>
  <c r="AG33" i="36"/>
  <c r="AW33" i="36"/>
  <c r="M33" i="36"/>
  <c r="AI33" i="36"/>
  <c r="AR33" i="36"/>
  <c r="H62" i="36"/>
  <c r="G63" i="33"/>
  <c r="G64" i="33" s="1"/>
  <c r="G77" i="33" s="1"/>
  <c r="G80" i="33" s="1"/>
  <c r="G81" i="33" s="1"/>
  <c r="I28" i="35"/>
  <c r="I29" i="35" s="1"/>
  <c r="D41" i="20"/>
  <c r="H12" i="2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F20" i="10"/>
  <c r="H63" i="35" l="1"/>
  <c r="H64" i="35" s="1"/>
  <c r="H77" i="35" s="1"/>
  <c r="H80" i="35" s="1"/>
  <c r="AZ34" i="34"/>
  <c r="AJ34" i="34"/>
  <c r="T34" i="34"/>
  <c r="AW34" i="34"/>
  <c r="AG34" i="34"/>
  <c r="Q34" i="34"/>
  <c r="AH34" i="34"/>
  <c r="AU34" i="34"/>
  <c r="O34" i="34"/>
  <c r="AT34" i="34"/>
  <c r="BB34" i="34"/>
  <c r="K34" i="34"/>
  <c r="AR34" i="34"/>
  <c r="AB34" i="34"/>
  <c r="AO34" i="34"/>
  <c r="Y34" i="34"/>
  <c r="R34" i="34"/>
  <c r="AI34" i="34"/>
  <c r="AV34" i="34"/>
  <c r="AF34" i="34"/>
  <c r="P34" i="34"/>
  <c r="AS34" i="34"/>
  <c r="AC34" i="34"/>
  <c r="M34" i="34"/>
  <c r="Z34" i="34"/>
  <c r="AM34" i="34"/>
  <c r="AY34" i="34"/>
  <c r="AD34" i="34"/>
  <c r="AL34" i="34"/>
  <c r="AN34" i="34"/>
  <c r="X34" i="34"/>
  <c r="BA34" i="34"/>
  <c r="AK34" i="34"/>
  <c r="U34" i="34"/>
  <c r="AP34" i="34"/>
  <c r="J34" i="34"/>
  <c r="J60" i="34" s="1"/>
  <c r="W34" i="34"/>
  <c r="S34" i="34"/>
  <c r="AQ34" i="34"/>
  <c r="AA34" i="34"/>
  <c r="L34" i="34"/>
  <c r="AX34" i="34"/>
  <c r="AE34" i="34"/>
  <c r="N34" i="34"/>
  <c r="V34" i="34"/>
  <c r="I62" i="34"/>
  <c r="J61" i="34" s="1"/>
  <c r="H81" i="33"/>
  <c r="H63" i="34"/>
  <c r="H64" i="34" s="1"/>
  <c r="H77" i="34" s="1"/>
  <c r="H80" i="34" s="1"/>
  <c r="H81" i="34" s="1"/>
  <c r="K25" i="33"/>
  <c r="K26" i="33" s="1"/>
  <c r="K25" i="36"/>
  <c r="K26" i="36" s="1"/>
  <c r="K25" i="35"/>
  <c r="K26" i="35" s="1"/>
  <c r="K25" i="34"/>
  <c r="K26" i="34" s="1"/>
  <c r="J28" i="35"/>
  <c r="J29" i="35" s="1"/>
  <c r="I29" i="34"/>
  <c r="J28" i="34"/>
  <c r="J29" i="34" s="1"/>
  <c r="AZ34" i="36"/>
  <c r="AJ34" i="36"/>
  <c r="T34" i="36"/>
  <c r="AU34" i="36"/>
  <c r="AE34" i="36"/>
  <c r="O34" i="36"/>
  <c r="AG34" i="36"/>
  <c r="AP34" i="36"/>
  <c r="J34" i="36"/>
  <c r="J60" i="36" s="1"/>
  <c r="AD34" i="36"/>
  <c r="BA34" i="36"/>
  <c r="N34" i="36"/>
  <c r="AB34" i="36"/>
  <c r="AM34" i="36"/>
  <c r="Q34" i="36"/>
  <c r="U34" i="36"/>
  <c r="AV34" i="36"/>
  <c r="AF34" i="36"/>
  <c r="P34" i="36"/>
  <c r="AQ34" i="36"/>
  <c r="AA34" i="36"/>
  <c r="K34" i="36"/>
  <c r="Y34" i="36"/>
  <c r="AH34" i="36"/>
  <c r="BB34" i="36"/>
  <c r="AS34" i="36"/>
  <c r="AK34" i="36"/>
  <c r="AR34" i="36"/>
  <c r="L34" i="36"/>
  <c r="W34" i="36"/>
  <c r="Z34" i="36"/>
  <c r="AC34" i="36"/>
  <c r="AN34" i="36"/>
  <c r="X34" i="36"/>
  <c r="AY34" i="36"/>
  <c r="AI34" i="36"/>
  <c r="S34" i="36"/>
  <c r="AO34" i="36"/>
  <c r="AX34" i="36"/>
  <c r="R34" i="36"/>
  <c r="V34" i="36"/>
  <c r="M34" i="36"/>
  <c r="AT34" i="36"/>
  <c r="AW34" i="36"/>
  <c r="AL34" i="36"/>
  <c r="AZ34" i="35"/>
  <c r="AJ34" i="35"/>
  <c r="T34" i="35"/>
  <c r="AW34" i="35"/>
  <c r="AG34" i="35"/>
  <c r="Q34" i="35"/>
  <c r="AH34" i="35"/>
  <c r="AU34" i="35"/>
  <c r="O34" i="35"/>
  <c r="AL34" i="35"/>
  <c r="K34" i="35"/>
  <c r="S34" i="35"/>
  <c r="AE34" i="35"/>
  <c r="AV34" i="35"/>
  <c r="AF34" i="35"/>
  <c r="P34" i="35"/>
  <c r="AS34" i="35"/>
  <c r="AC34" i="35"/>
  <c r="M34" i="35"/>
  <c r="Z34" i="35"/>
  <c r="AM34" i="35"/>
  <c r="AT34" i="35"/>
  <c r="AI34" i="35"/>
  <c r="BB34" i="35"/>
  <c r="AB34" i="35"/>
  <c r="Y34" i="35"/>
  <c r="AD34" i="35"/>
  <c r="AN34" i="35"/>
  <c r="X34" i="35"/>
  <c r="BA34" i="35"/>
  <c r="AK34" i="35"/>
  <c r="U34" i="35"/>
  <c r="AP34" i="35"/>
  <c r="J34" i="35"/>
  <c r="J60" i="35" s="1"/>
  <c r="W34" i="35"/>
  <c r="N34" i="35"/>
  <c r="AA34" i="35"/>
  <c r="AY34" i="35"/>
  <c r="AR34" i="35"/>
  <c r="L34" i="35"/>
  <c r="AO34" i="35"/>
  <c r="AX34" i="35"/>
  <c r="R34" i="35"/>
  <c r="AQ34" i="35"/>
  <c r="V34" i="35"/>
  <c r="I62" i="35"/>
  <c r="J61" i="35" s="1"/>
  <c r="I61" i="36"/>
  <c r="H63" i="36"/>
  <c r="H64" i="36" s="1"/>
  <c r="H77" i="36" s="1"/>
  <c r="H80" i="36" s="1"/>
  <c r="H81" i="36" s="1"/>
  <c r="J28" i="33"/>
  <c r="J29" i="33" s="1"/>
  <c r="AV34" i="33"/>
  <c r="AF34" i="33"/>
  <c r="P34" i="33"/>
  <c r="AQ34" i="33"/>
  <c r="AA34" i="33"/>
  <c r="K34" i="33"/>
  <c r="Y34" i="33"/>
  <c r="AH34" i="33"/>
  <c r="AT34" i="33"/>
  <c r="M34" i="33"/>
  <c r="AK34" i="33"/>
  <c r="AI34" i="33"/>
  <c r="AX34" i="33"/>
  <c r="AC34" i="33"/>
  <c r="AR34" i="33"/>
  <c r="AB34" i="33"/>
  <c r="L34" i="33"/>
  <c r="AM34" i="33"/>
  <c r="W34" i="33"/>
  <c r="AW34" i="33"/>
  <c r="Q34" i="33"/>
  <c r="Z34" i="33"/>
  <c r="AD34" i="33"/>
  <c r="BB34" i="33"/>
  <c r="U34" i="33"/>
  <c r="X34" i="33"/>
  <c r="AO34" i="33"/>
  <c r="N34" i="33"/>
  <c r="AZ34" i="33"/>
  <c r="AJ34" i="33"/>
  <c r="T34" i="33"/>
  <c r="AU34" i="33"/>
  <c r="AE34" i="33"/>
  <c r="O34" i="33"/>
  <c r="AG34" i="33"/>
  <c r="AP34" i="33"/>
  <c r="J34" i="33"/>
  <c r="J60" i="33" s="1"/>
  <c r="AS34" i="33"/>
  <c r="BA34" i="33"/>
  <c r="AL34" i="33"/>
  <c r="AN34" i="33"/>
  <c r="AY34" i="33"/>
  <c r="S34" i="33"/>
  <c r="R34" i="33"/>
  <c r="V34" i="33"/>
  <c r="I62" i="33"/>
  <c r="J29" i="36"/>
  <c r="AV35" i="36"/>
  <c r="AF35" i="36"/>
  <c r="P35" i="36"/>
  <c r="AU35" i="36"/>
  <c r="AE35" i="36"/>
  <c r="O35" i="36"/>
  <c r="AK35" i="36"/>
  <c r="BB35" i="36"/>
  <c r="V35" i="36"/>
  <c r="AX35" i="36"/>
  <c r="Q35" i="36"/>
  <c r="U35" i="36"/>
  <c r="AR35" i="36"/>
  <c r="AB35" i="36"/>
  <c r="L35" i="36"/>
  <c r="AQ35" i="36"/>
  <c r="AA35" i="36"/>
  <c r="K35" i="36"/>
  <c r="AC35" i="36"/>
  <c r="AT35" i="36"/>
  <c r="N35" i="36"/>
  <c r="R35" i="36"/>
  <c r="AO35" i="36"/>
  <c r="AM35" i="36"/>
  <c r="AL35" i="36"/>
  <c r="Y35" i="36"/>
  <c r="AZ35" i="36"/>
  <c r="AJ35" i="36"/>
  <c r="T35" i="36"/>
  <c r="AY35" i="36"/>
  <c r="AI35" i="36"/>
  <c r="S35" i="36"/>
  <c r="AS35" i="36"/>
  <c r="M35" i="36"/>
  <c r="AD35" i="36"/>
  <c r="Z35" i="36"/>
  <c r="AG35" i="36"/>
  <c r="AH35" i="36"/>
  <c r="AN35" i="36"/>
  <c r="X35" i="36"/>
  <c r="BC35" i="36"/>
  <c r="W35" i="36"/>
  <c r="BA35" i="36"/>
  <c r="AP35" i="36"/>
  <c r="AW35" i="36"/>
  <c r="H81" i="35"/>
  <c r="D42" i="20"/>
  <c r="I12" i="20"/>
  <c r="E87" i="31"/>
  <c r="E30" i="10"/>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I63" i="34" l="1"/>
  <c r="I64" i="34" s="1"/>
  <c r="I77" i="34" s="1"/>
  <c r="I80" i="34" s="1"/>
  <c r="I81" i="34" s="1"/>
  <c r="K60" i="36"/>
  <c r="I63" i="35"/>
  <c r="I64" i="35" s="1"/>
  <c r="I77" i="35" s="1"/>
  <c r="I80" i="35" s="1"/>
  <c r="I81" i="35" s="1"/>
  <c r="K28" i="36"/>
  <c r="K29" i="36" s="1"/>
  <c r="L25" i="36"/>
  <c r="L26" i="36" s="1"/>
  <c r="L25" i="34"/>
  <c r="L26" i="34" s="1"/>
  <c r="L25" i="35"/>
  <c r="L26" i="35" s="1"/>
  <c r="L25" i="33"/>
  <c r="L26" i="33" s="1"/>
  <c r="K28" i="35"/>
  <c r="K29" i="35" s="1"/>
  <c r="AR35" i="34"/>
  <c r="AB35" i="34"/>
  <c r="L35" i="34"/>
  <c r="AO35" i="34"/>
  <c r="Y35" i="34"/>
  <c r="BB35" i="34"/>
  <c r="V35" i="34"/>
  <c r="AI35" i="34"/>
  <c r="BC35" i="34"/>
  <c r="AH35" i="34"/>
  <c r="Z35" i="34"/>
  <c r="AJ35" i="34"/>
  <c r="AN35" i="34"/>
  <c r="X35" i="34"/>
  <c r="BA35" i="34"/>
  <c r="AK35" i="34"/>
  <c r="U35" i="34"/>
  <c r="AT35" i="34"/>
  <c r="N35" i="34"/>
  <c r="AA35" i="34"/>
  <c r="AM35" i="34"/>
  <c r="R35" i="34"/>
  <c r="AU35" i="34"/>
  <c r="AZ35" i="34"/>
  <c r="AW35" i="34"/>
  <c r="AV35" i="34"/>
  <c r="AF35" i="34"/>
  <c r="P35" i="34"/>
  <c r="AS35" i="34"/>
  <c r="AC35" i="34"/>
  <c r="M35" i="34"/>
  <c r="AD35" i="34"/>
  <c r="AQ35" i="34"/>
  <c r="K35" i="34"/>
  <c r="K60" i="34" s="1"/>
  <c r="AX35" i="34"/>
  <c r="AP35" i="34"/>
  <c r="T35" i="34"/>
  <c r="AG35" i="34"/>
  <c r="S35" i="34"/>
  <c r="Q35" i="34"/>
  <c r="W35" i="34"/>
  <c r="AL35" i="34"/>
  <c r="AY35" i="34"/>
  <c r="O35" i="34"/>
  <c r="AE35" i="34"/>
  <c r="J62" i="34"/>
  <c r="K61" i="34" s="1"/>
  <c r="K28" i="33"/>
  <c r="K29" i="33" s="1"/>
  <c r="AN35" i="33"/>
  <c r="X35" i="33"/>
  <c r="BC35" i="33"/>
  <c r="AM35" i="33"/>
  <c r="W35" i="33"/>
  <c r="BA35" i="33"/>
  <c r="U35" i="33"/>
  <c r="AL35" i="33"/>
  <c r="AX35" i="33"/>
  <c r="AG35" i="33"/>
  <c r="Q35" i="33"/>
  <c r="AV35" i="33"/>
  <c r="P35" i="33"/>
  <c r="AE35" i="33"/>
  <c r="BB35" i="33"/>
  <c r="AO35" i="33"/>
  <c r="AZ35" i="33"/>
  <c r="AJ35" i="33"/>
  <c r="T35" i="33"/>
  <c r="AY35" i="33"/>
  <c r="AI35" i="33"/>
  <c r="S35" i="33"/>
  <c r="AS35" i="33"/>
  <c r="M35" i="33"/>
  <c r="AD35" i="33"/>
  <c r="AH35" i="33"/>
  <c r="AP35" i="33"/>
  <c r="Z35" i="33"/>
  <c r="AR35" i="33"/>
  <c r="AB35" i="33"/>
  <c r="L35" i="33"/>
  <c r="AQ35" i="33"/>
  <c r="AA35" i="33"/>
  <c r="K35" i="33"/>
  <c r="K60" i="33" s="1"/>
  <c r="AC35" i="33"/>
  <c r="AT35" i="33"/>
  <c r="N35" i="33"/>
  <c r="AW35" i="33"/>
  <c r="Y35" i="33"/>
  <c r="AF35" i="33"/>
  <c r="AU35" i="33"/>
  <c r="O35" i="33"/>
  <c r="AK35" i="33"/>
  <c r="V35" i="33"/>
  <c r="R35" i="33"/>
  <c r="J61" i="33"/>
  <c r="J62" i="33" s="1"/>
  <c r="K61" i="33" s="1"/>
  <c r="I63" i="33"/>
  <c r="I64" i="33" s="1"/>
  <c r="I77" i="33" s="1"/>
  <c r="I80" i="33" s="1"/>
  <c r="I81" i="33" s="1"/>
  <c r="I62" i="36"/>
  <c r="J61" i="36" s="1"/>
  <c r="AR35" i="35"/>
  <c r="AB35" i="35"/>
  <c r="L35" i="35"/>
  <c r="AO35" i="35"/>
  <c r="Y35" i="35"/>
  <c r="BB35" i="35"/>
  <c r="V35" i="35"/>
  <c r="AI35" i="35"/>
  <c r="AX35" i="35"/>
  <c r="BC35" i="35"/>
  <c r="O35" i="35"/>
  <c r="AZ35" i="35"/>
  <c r="AG35" i="35"/>
  <c r="AL35" i="35"/>
  <c r="AU35" i="35"/>
  <c r="AN35" i="35"/>
  <c r="X35" i="35"/>
  <c r="BA35" i="35"/>
  <c r="AK35" i="35"/>
  <c r="U35" i="35"/>
  <c r="AT35" i="35"/>
  <c r="N35" i="35"/>
  <c r="AA35" i="35"/>
  <c r="AH35" i="35"/>
  <c r="W35" i="35"/>
  <c r="AP35" i="35"/>
  <c r="T35" i="35"/>
  <c r="AY35" i="35"/>
  <c r="AM35" i="35"/>
  <c r="AV35" i="35"/>
  <c r="AF35" i="35"/>
  <c r="P35" i="35"/>
  <c r="AS35" i="35"/>
  <c r="AC35" i="35"/>
  <c r="M35" i="35"/>
  <c r="AD35" i="35"/>
  <c r="AQ35" i="35"/>
  <c r="K35" i="35"/>
  <c r="K60" i="35" s="1"/>
  <c r="Z35" i="35"/>
  <c r="AE35" i="35"/>
  <c r="AJ35" i="35"/>
  <c r="AW35" i="35"/>
  <c r="Q35" i="35"/>
  <c r="S35" i="35"/>
  <c r="R35" i="35"/>
  <c r="J62" i="35"/>
  <c r="K61" i="35" s="1"/>
  <c r="K28" i="34"/>
  <c r="K29" i="34" s="1"/>
  <c r="D43" i="20"/>
  <c r="J12" i="20"/>
  <c r="F30" i="10"/>
  <c r="F87" i="31"/>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14" i="10"/>
  <c r="E69" i="31"/>
  <c r="E66" i="31"/>
  <c r="E76"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14" i="10"/>
  <c r="F69" i="31"/>
  <c r="F66" i="31"/>
  <c r="J63" i="34" l="1"/>
  <c r="J64" i="34" s="1"/>
  <c r="J77" i="34" s="1"/>
  <c r="J80" i="34" s="1"/>
  <c r="J81" i="34" s="1"/>
  <c r="J63" i="33"/>
  <c r="J64" i="33" s="1"/>
  <c r="J77" i="33" s="1"/>
  <c r="J80" i="33" s="1"/>
  <c r="J81" i="33" s="1"/>
  <c r="AR36" i="33"/>
  <c r="AB36" i="33"/>
  <c r="L36" i="33"/>
  <c r="L60" i="33" s="1"/>
  <c r="AQ36" i="33"/>
  <c r="AA36" i="33"/>
  <c r="AW36" i="33"/>
  <c r="Q36" i="33"/>
  <c r="Z36" i="33"/>
  <c r="V36" i="33"/>
  <c r="AC36" i="33"/>
  <c r="AT36" i="33"/>
  <c r="BD36" i="33"/>
  <c r="AN36" i="33"/>
  <c r="X36" i="33"/>
  <c r="BC36" i="33"/>
  <c r="AM36" i="33"/>
  <c r="W36" i="33"/>
  <c r="AO36" i="33"/>
  <c r="AX36" i="33"/>
  <c r="R36" i="33"/>
  <c r="AK36" i="33"/>
  <c r="M36" i="33"/>
  <c r="N36" i="33"/>
  <c r="AV36" i="33"/>
  <c r="AF36" i="33"/>
  <c r="P36" i="33"/>
  <c r="AU36" i="33"/>
  <c r="AE36" i="33"/>
  <c r="O36" i="33"/>
  <c r="Y36" i="33"/>
  <c r="AH36" i="33"/>
  <c r="AL36" i="33"/>
  <c r="AS36" i="33"/>
  <c r="U36" i="33"/>
  <c r="AZ36" i="33"/>
  <c r="AI36" i="33"/>
  <c r="BB36" i="33"/>
  <c r="T36" i="33"/>
  <c r="AJ36" i="33"/>
  <c r="S36" i="33"/>
  <c r="AD36" i="33"/>
  <c r="BA36" i="33"/>
  <c r="AY36" i="33"/>
  <c r="AP36" i="33"/>
  <c r="AG36" i="33"/>
  <c r="K62" i="33"/>
  <c r="L61" i="33" s="1"/>
  <c r="L28" i="35"/>
  <c r="L29" i="35" s="1"/>
  <c r="L28" i="34"/>
  <c r="L29" i="34" s="1"/>
  <c r="AR36" i="34"/>
  <c r="AB36" i="34"/>
  <c r="L36" i="34"/>
  <c r="L60" i="34" s="1"/>
  <c r="AO36" i="34"/>
  <c r="Y36" i="34"/>
  <c r="AX36" i="34"/>
  <c r="R36" i="34"/>
  <c r="AE36" i="34"/>
  <c r="AA36" i="34"/>
  <c r="AY36" i="34"/>
  <c r="N36" i="34"/>
  <c r="T36" i="34"/>
  <c r="Q36" i="34"/>
  <c r="O36" i="34"/>
  <c r="BD36" i="34"/>
  <c r="AN36" i="34"/>
  <c r="X36" i="34"/>
  <c r="BA36" i="34"/>
  <c r="AK36" i="34"/>
  <c r="U36" i="34"/>
  <c r="AP36" i="34"/>
  <c r="BC36" i="34"/>
  <c r="W36" i="34"/>
  <c r="BB36" i="34"/>
  <c r="S36" i="34"/>
  <c r="AI36" i="34"/>
  <c r="AJ36" i="34"/>
  <c r="AH36" i="34"/>
  <c r="AT36" i="34"/>
  <c r="AV36" i="34"/>
  <c r="AF36" i="34"/>
  <c r="P36" i="34"/>
  <c r="AS36" i="34"/>
  <c r="AC36" i="34"/>
  <c r="M36" i="34"/>
  <c r="Z36" i="34"/>
  <c r="AM36" i="34"/>
  <c r="AQ36" i="34"/>
  <c r="V36" i="34"/>
  <c r="AD36" i="34"/>
  <c r="AZ36" i="34"/>
  <c r="AW36" i="34"/>
  <c r="AG36" i="34"/>
  <c r="AU36" i="34"/>
  <c r="AL36" i="34"/>
  <c r="K62" i="34"/>
  <c r="L61" i="34" s="1"/>
  <c r="J62" i="36"/>
  <c r="K61" i="36" s="1"/>
  <c r="AV36" i="35"/>
  <c r="AF36" i="35"/>
  <c r="P36" i="35"/>
  <c r="AS36" i="35"/>
  <c r="AC36" i="35"/>
  <c r="M36" i="35"/>
  <c r="Z36" i="35"/>
  <c r="AM36" i="35"/>
  <c r="BB36" i="35"/>
  <c r="N36" i="35"/>
  <c r="S36" i="35"/>
  <c r="BD36" i="35"/>
  <c r="BA36" i="35"/>
  <c r="AP36" i="35"/>
  <c r="V36" i="35"/>
  <c r="AR36" i="35"/>
  <c r="AB36" i="35"/>
  <c r="L36" i="35"/>
  <c r="L60" i="35" s="1"/>
  <c r="AO36" i="35"/>
  <c r="Y36" i="35"/>
  <c r="AX36" i="35"/>
  <c r="R36" i="35"/>
  <c r="AE36" i="35"/>
  <c r="AL36" i="35"/>
  <c r="AQ36" i="35"/>
  <c r="AD36" i="35"/>
  <c r="X36" i="35"/>
  <c r="U36" i="35"/>
  <c r="BC36" i="35"/>
  <c r="AY36" i="35"/>
  <c r="AZ36" i="35"/>
  <c r="AJ36" i="35"/>
  <c r="T36" i="35"/>
  <c r="AW36" i="35"/>
  <c r="AG36" i="35"/>
  <c r="Q36" i="35"/>
  <c r="AH36" i="35"/>
  <c r="AU36" i="35"/>
  <c r="O36" i="35"/>
  <c r="AT36" i="35"/>
  <c r="AI36" i="35"/>
  <c r="AN36" i="35"/>
  <c r="AK36" i="35"/>
  <c r="W36" i="35"/>
  <c r="AA36" i="35"/>
  <c r="K62" i="35"/>
  <c r="L61" i="35" s="1"/>
  <c r="L28" i="36"/>
  <c r="L29" i="36" s="1"/>
  <c r="BD36" i="36"/>
  <c r="AN36" i="36"/>
  <c r="X36" i="36"/>
  <c r="BC36" i="36"/>
  <c r="AM36" i="36"/>
  <c r="W36" i="36"/>
  <c r="AO36" i="36"/>
  <c r="BB36" i="36"/>
  <c r="Z36" i="36"/>
  <c r="N36" i="36"/>
  <c r="AS36" i="36"/>
  <c r="V36" i="36"/>
  <c r="AF36" i="36"/>
  <c r="AE36" i="36"/>
  <c r="AT36" i="36"/>
  <c r="AZ36" i="36"/>
  <c r="AJ36" i="36"/>
  <c r="T36" i="36"/>
  <c r="AY36" i="36"/>
  <c r="AI36" i="36"/>
  <c r="S36" i="36"/>
  <c r="AG36" i="36"/>
  <c r="AX36" i="36"/>
  <c r="R36" i="36"/>
  <c r="BA36" i="36"/>
  <c r="AC36" i="36"/>
  <c r="AU36" i="36"/>
  <c r="Y36" i="36"/>
  <c r="M36" i="36"/>
  <c r="AR36" i="36"/>
  <c r="AB36" i="36"/>
  <c r="L36" i="36"/>
  <c r="L60" i="36" s="1"/>
  <c r="AQ36" i="36"/>
  <c r="AA36" i="36"/>
  <c r="AW36" i="36"/>
  <c r="Q36" i="36"/>
  <c r="AH36" i="36"/>
  <c r="AD36" i="36"/>
  <c r="U36" i="36"/>
  <c r="AL36" i="36"/>
  <c r="AV36" i="36"/>
  <c r="P36" i="36"/>
  <c r="O36" i="36"/>
  <c r="AP36" i="36"/>
  <c r="AK36" i="36"/>
  <c r="K63" i="35"/>
  <c r="K64" i="35" s="1"/>
  <c r="K77" i="35" s="1"/>
  <c r="K80" i="35" s="1"/>
  <c r="J63" i="35"/>
  <c r="J64" i="35" s="1"/>
  <c r="J77" i="35" s="1"/>
  <c r="J80" i="35" s="1"/>
  <c r="J81" i="35" s="1"/>
  <c r="I63" i="36"/>
  <c r="I64" i="36" s="1"/>
  <c r="I77" i="36" s="1"/>
  <c r="I80" i="36" s="1"/>
  <c r="I81" i="36" s="1"/>
  <c r="L28" i="33"/>
  <c r="L29" i="33" s="1"/>
  <c r="BC76" i="31"/>
  <c r="D44" i="20"/>
  <c r="K12" i="20"/>
  <c r="G87" i="31"/>
  <c r="G66" i="31" s="1"/>
  <c r="G30" i="10"/>
  <c r="G14" i="10" s="1"/>
  <c r="F76" i="31"/>
  <c r="AP76" i="31"/>
  <c r="AT76" i="31"/>
  <c r="AX76" i="31"/>
  <c r="BB76" i="31"/>
  <c r="BA76" i="31"/>
  <c r="G76" i="31"/>
  <c r="AM76" i="31"/>
  <c r="AQ76" i="31"/>
  <c r="AU76" i="31"/>
  <c r="AY76" i="3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K63" i="33" l="1"/>
  <c r="K64" i="33" s="1"/>
  <c r="K77" i="33" s="1"/>
  <c r="K80" i="33" s="1"/>
  <c r="K62" i="36"/>
  <c r="L61" i="36" s="1"/>
  <c r="L62" i="36" s="1"/>
  <c r="M61" i="36" s="1"/>
  <c r="BD37" i="34"/>
  <c r="BD60" i="34" s="1"/>
  <c r="AN37" i="34"/>
  <c r="AN60" i="34" s="1"/>
  <c r="X37" i="34"/>
  <c r="X60" i="34" s="1"/>
  <c r="AW37" i="34"/>
  <c r="AW60" i="34" s="1"/>
  <c r="AG37" i="34"/>
  <c r="AG60" i="34" s="1"/>
  <c r="Q37" i="34"/>
  <c r="Q60" i="34" s="1"/>
  <c r="AL37" i="34"/>
  <c r="AL60" i="34" s="1"/>
  <c r="AY37" i="34"/>
  <c r="AY60" i="34" s="1"/>
  <c r="S37" i="34"/>
  <c r="S60" i="34" s="1"/>
  <c r="AP37" i="34"/>
  <c r="AP60" i="34" s="1"/>
  <c r="AH37" i="34"/>
  <c r="AH60" i="34" s="1"/>
  <c r="AV37" i="34"/>
  <c r="AV60" i="34" s="1"/>
  <c r="AZ37" i="34"/>
  <c r="AZ60" i="34" s="1"/>
  <c r="AJ37" i="34"/>
  <c r="AJ60" i="34" s="1"/>
  <c r="T37" i="34"/>
  <c r="T60" i="34" s="1"/>
  <c r="AS37" i="34"/>
  <c r="AS60" i="34" s="1"/>
  <c r="AC37" i="34"/>
  <c r="AC60" i="34" s="1"/>
  <c r="M37" i="34"/>
  <c r="M60" i="34" s="1"/>
  <c r="AD37" i="34"/>
  <c r="AD60" i="34" s="1"/>
  <c r="AQ37" i="34"/>
  <c r="AQ60" i="34" s="1"/>
  <c r="AU37" i="34"/>
  <c r="AU60" i="34" s="1"/>
  <c r="Z37" i="34"/>
  <c r="Z60" i="34" s="1"/>
  <c r="R37" i="34"/>
  <c r="R60" i="34" s="1"/>
  <c r="AF37" i="34"/>
  <c r="AF60" i="34" s="1"/>
  <c r="AR37" i="34"/>
  <c r="AR60" i="34" s="1"/>
  <c r="AB37" i="34"/>
  <c r="AB60" i="34" s="1"/>
  <c r="BA37" i="34"/>
  <c r="BA60" i="34" s="1"/>
  <c r="AK37" i="34"/>
  <c r="AK60" i="34" s="1"/>
  <c r="U37" i="34"/>
  <c r="U60" i="34" s="1"/>
  <c r="AT37" i="34"/>
  <c r="AT60" i="34" s="1"/>
  <c r="N37" i="34"/>
  <c r="N60" i="34" s="1"/>
  <c r="AA37" i="34"/>
  <c r="AA60" i="34" s="1"/>
  <c r="O37" i="34"/>
  <c r="O60" i="34" s="1"/>
  <c r="AX37" i="34"/>
  <c r="AX60" i="34" s="1"/>
  <c r="W37" i="34"/>
  <c r="W60" i="34" s="1"/>
  <c r="P37" i="34"/>
  <c r="P60" i="34" s="1"/>
  <c r="AO37" i="34"/>
  <c r="AO60" i="34" s="1"/>
  <c r="AI37" i="34"/>
  <c r="AI60" i="34" s="1"/>
  <c r="BB37" i="34"/>
  <c r="BB60" i="34" s="1"/>
  <c r="Y37" i="34"/>
  <c r="Y60" i="34" s="1"/>
  <c r="AE37" i="34"/>
  <c r="AE60" i="34" s="1"/>
  <c r="AM37" i="34"/>
  <c r="AM60" i="34" s="1"/>
  <c r="V37" i="34"/>
  <c r="V60" i="34" s="1"/>
  <c r="BC37" i="34"/>
  <c r="BC60" i="34" s="1"/>
  <c r="L62" i="34"/>
  <c r="M61" i="34" s="1"/>
  <c r="AR37" i="35"/>
  <c r="AR60" i="35" s="1"/>
  <c r="AB37" i="35"/>
  <c r="AB60" i="35" s="1"/>
  <c r="BA37" i="35"/>
  <c r="BA60" i="35" s="1"/>
  <c r="AK37" i="35"/>
  <c r="AK60" i="35" s="1"/>
  <c r="U37" i="35"/>
  <c r="U60" i="35" s="1"/>
  <c r="AT37" i="35"/>
  <c r="AT60" i="35" s="1"/>
  <c r="N37" i="35"/>
  <c r="N60" i="35" s="1"/>
  <c r="AA37" i="35"/>
  <c r="AA60" i="35" s="1"/>
  <c r="AH37" i="35"/>
  <c r="AH60" i="35" s="1"/>
  <c r="W37" i="35"/>
  <c r="W60" i="35" s="1"/>
  <c r="O37" i="35"/>
  <c r="O60" i="35" s="1"/>
  <c r="AS37" i="35"/>
  <c r="AS60" i="35" s="1"/>
  <c r="AQ37" i="35"/>
  <c r="AQ60" i="35" s="1"/>
  <c r="BD37" i="35"/>
  <c r="BD60" i="35" s="1"/>
  <c r="AN37" i="35"/>
  <c r="AN60" i="35" s="1"/>
  <c r="X37" i="35"/>
  <c r="X60" i="35" s="1"/>
  <c r="AW37" i="35"/>
  <c r="AW60" i="35" s="1"/>
  <c r="AG37" i="35"/>
  <c r="AG60" i="35" s="1"/>
  <c r="Q37" i="35"/>
  <c r="AL37" i="35"/>
  <c r="AL60" i="35" s="1"/>
  <c r="AY37" i="35"/>
  <c r="AY60" i="35" s="1"/>
  <c r="S37" i="35"/>
  <c r="S60" i="35" s="1"/>
  <c r="AU37" i="35"/>
  <c r="AU60" i="35" s="1"/>
  <c r="AX37" i="35"/>
  <c r="AX60" i="35" s="1"/>
  <c r="M37" i="35"/>
  <c r="M60" i="35" s="1"/>
  <c r="BC37" i="35"/>
  <c r="BC60" i="35" s="1"/>
  <c r="AV37" i="35"/>
  <c r="AV60" i="35" s="1"/>
  <c r="AF37" i="35"/>
  <c r="AF60" i="35" s="1"/>
  <c r="P37" i="35"/>
  <c r="AO37" i="35"/>
  <c r="AO60" i="35" s="1"/>
  <c r="Y37" i="35"/>
  <c r="Y60" i="35" s="1"/>
  <c r="BB37" i="35"/>
  <c r="BB60" i="35" s="1"/>
  <c r="V37" i="35"/>
  <c r="V60" i="35" s="1"/>
  <c r="AI37" i="35"/>
  <c r="AI60" i="35" s="1"/>
  <c r="Z37" i="35"/>
  <c r="Z60" i="35" s="1"/>
  <c r="AM37" i="35"/>
  <c r="AM60" i="35" s="1"/>
  <c r="AE37" i="35"/>
  <c r="AE60" i="35" s="1"/>
  <c r="AZ37" i="35"/>
  <c r="AZ60" i="35" s="1"/>
  <c r="AJ37" i="35"/>
  <c r="AJ60" i="35" s="1"/>
  <c r="T37" i="35"/>
  <c r="T60" i="35" s="1"/>
  <c r="AC37" i="35"/>
  <c r="AC60" i="35" s="1"/>
  <c r="AD37" i="35"/>
  <c r="AD60" i="35" s="1"/>
  <c r="AP37" i="35"/>
  <c r="AP60" i="35" s="1"/>
  <c r="R37" i="35"/>
  <c r="R60" i="35" s="1"/>
  <c r="L62" i="35"/>
  <c r="M61" i="35" s="1"/>
  <c r="K63" i="34"/>
  <c r="K64" i="34" s="1"/>
  <c r="K77" i="34" s="1"/>
  <c r="K80" i="34" s="1"/>
  <c r="K81" i="34" s="1"/>
  <c r="Q60" i="35"/>
  <c r="AV37" i="33"/>
  <c r="AV60" i="33" s="1"/>
  <c r="AF37" i="33"/>
  <c r="AF60" i="33" s="1"/>
  <c r="P37" i="33"/>
  <c r="P60" i="33" s="1"/>
  <c r="AQ37" i="33"/>
  <c r="AQ60" i="33" s="1"/>
  <c r="AA37" i="33"/>
  <c r="AA60" i="33" s="1"/>
  <c r="BA37" i="33"/>
  <c r="BA60" i="33" s="1"/>
  <c r="U37" i="33"/>
  <c r="U60" i="33" s="1"/>
  <c r="AL37" i="33"/>
  <c r="AP37" i="33"/>
  <c r="AP60" i="33" s="1"/>
  <c r="R37" i="33"/>
  <c r="R60" i="33" s="1"/>
  <c r="AO37" i="33"/>
  <c r="AO60" i="33" s="1"/>
  <c r="AR37" i="33"/>
  <c r="AR60" i="33" s="1"/>
  <c r="AB37" i="33"/>
  <c r="AB60" i="33" s="1"/>
  <c r="BC37" i="33"/>
  <c r="BC60" i="33" s="1"/>
  <c r="AM37" i="33"/>
  <c r="AM60" i="33" s="1"/>
  <c r="W37" i="33"/>
  <c r="W60" i="33" s="1"/>
  <c r="AS37" i="33"/>
  <c r="AS60" i="33" s="1"/>
  <c r="M37" i="33"/>
  <c r="M60" i="33" s="1"/>
  <c r="AD37" i="33"/>
  <c r="AD60" i="33" s="1"/>
  <c r="Z37" i="33"/>
  <c r="Z60" i="33" s="1"/>
  <c r="AW37" i="33"/>
  <c r="AW60" i="33" s="1"/>
  <c r="AH37" i="33"/>
  <c r="AH60" i="33" s="1"/>
  <c r="AZ37" i="33"/>
  <c r="AZ60" i="33" s="1"/>
  <c r="AJ37" i="33"/>
  <c r="AJ60" i="33" s="1"/>
  <c r="T37" i="33"/>
  <c r="T60" i="33" s="1"/>
  <c r="AU37" i="33"/>
  <c r="AU60" i="33" s="1"/>
  <c r="AE37" i="33"/>
  <c r="AE60" i="33" s="1"/>
  <c r="O37" i="33"/>
  <c r="O60" i="33" s="1"/>
  <c r="AC37" i="33"/>
  <c r="AC60" i="33" s="1"/>
  <c r="AT37" i="33"/>
  <c r="AT60" i="33" s="1"/>
  <c r="N37" i="33"/>
  <c r="N60" i="33" s="1"/>
  <c r="AX37" i="33"/>
  <c r="AX60" i="33" s="1"/>
  <c r="Q37" i="33"/>
  <c r="Q60" i="33" s="1"/>
  <c r="AN37" i="33"/>
  <c r="AN60" i="33" s="1"/>
  <c r="S37" i="33"/>
  <c r="S60" i="33" s="1"/>
  <c r="Y37" i="33"/>
  <c r="Y60" i="33" s="1"/>
  <c r="BB37" i="33"/>
  <c r="BB60" i="33" s="1"/>
  <c r="X37" i="33"/>
  <c r="X60" i="33" s="1"/>
  <c r="AK37" i="33"/>
  <c r="AK60" i="33" s="1"/>
  <c r="AG37" i="33"/>
  <c r="AG60" i="33" s="1"/>
  <c r="BD37" i="33"/>
  <c r="BD60" i="33" s="1"/>
  <c r="AI37" i="33"/>
  <c r="AI60" i="33" s="1"/>
  <c r="V37" i="33"/>
  <c r="V60" i="33" s="1"/>
  <c r="AY37" i="33"/>
  <c r="AY60" i="33" s="1"/>
  <c r="L62" i="33"/>
  <c r="M61" i="33" s="1"/>
  <c r="K81" i="33"/>
  <c r="AZ37" i="36"/>
  <c r="AZ60" i="36" s="1"/>
  <c r="AJ37" i="36"/>
  <c r="AJ60" i="36" s="1"/>
  <c r="T37" i="36"/>
  <c r="T60" i="36" s="1"/>
  <c r="AU37" i="36"/>
  <c r="AU60" i="36" s="1"/>
  <c r="AE37" i="36"/>
  <c r="AE60" i="36" s="1"/>
  <c r="O37" i="36"/>
  <c r="O60" i="36" s="1"/>
  <c r="AC37" i="36"/>
  <c r="AC60" i="36" s="1"/>
  <c r="Z37" i="36"/>
  <c r="Z60" i="36" s="1"/>
  <c r="AD37" i="36"/>
  <c r="AD60" i="36" s="1"/>
  <c r="AH37" i="36"/>
  <c r="AH60" i="36" s="1"/>
  <c r="AO37" i="36"/>
  <c r="AO60" i="36" s="1"/>
  <c r="W37" i="36"/>
  <c r="W60" i="36" s="1"/>
  <c r="N37" i="36"/>
  <c r="N60" i="36" s="1"/>
  <c r="AV37" i="36"/>
  <c r="AV60" i="36" s="1"/>
  <c r="AF37" i="36"/>
  <c r="AF60" i="36" s="1"/>
  <c r="P37" i="36"/>
  <c r="P60" i="36" s="1"/>
  <c r="AQ37" i="36"/>
  <c r="AQ60" i="36" s="1"/>
  <c r="AA37" i="36"/>
  <c r="AA60" i="36" s="1"/>
  <c r="BA37" i="36"/>
  <c r="BA60" i="36" s="1"/>
  <c r="U37" i="36"/>
  <c r="U60" i="36" s="1"/>
  <c r="BB37" i="36"/>
  <c r="BB60" i="36" s="1"/>
  <c r="V37" i="36"/>
  <c r="V60" i="36" s="1"/>
  <c r="R37" i="36"/>
  <c r="R60" i="36" s="1"/>
  <c r="Y37" i="36"/>
  <c r="Y60" i="36" s="1"/>
  <c r="AB37" i="36"/>
  <c r="AB60" i="36" s="1"/>
  <c r="AM37" i="36"/>
  <c r="AM60" i="36" s="1"/>
  <c r="M37" i="36"/>
  <c r="M60" i="36" s="1"/>
  <c r="AW37" i="36"/>
  <c r="AW60" i="36" s="1"/>
  <c r="BD37" i="36"/>
  <c r="BD60" i="36" s="1"/>
  <c r="AN37" i="36"/>
  <c r="AN60" i="36" s="1"/>
  <c r="X37" i="36"/>
  <c r="X60" i="36" s="1"/>
  <c r="AY37" i="36"/>
  <c r="AY60" i="36" s="1"/>
  <c r="AI37" i="36"/>
  <c r="AI60" i="36" s="1"/>
  <c r="S37" i="36"/>
  <c r="S60" i="36" s="1"/>
  <c r="AK37" i="36"/>
  <c r="AK60" i="36" s="1"/>
  <c r="AP37" i="36"/>
  <c r="AP60" i="36" s="1"/>
  <c r="AL37" i="36"/>
  <c r="AL60" i="36" s="1"/>
  <c r="AX37" i="36"/>
  <c r="AX60" i="36" s="1"/>
  <c r="Q37" i="36"/>
  <c r="Q60" i="36" s="1"/>
  <c r="AR37" i="36"/>
  <c r="AR60" i="36" s="1"/>
  <c r="BC37" i="36"/>
  <c r="BC60" i="36" s="1"/>
  <c r="AS37" i="36"/>
  <c r="AS60" i="36" s="1"/>
  <c r="AT37" i="36"/>
  <c r="AT60" i="36" s="1"/>
  <c r="AG37" i="36"/>
  <c r="AG60" i="36" s="1"/>
  <c r="P60" i="35"/>
  <c r="J63" i="36"/>
  <c r="J64" i="36" s="1"/>
  <c r="J77" i="36" s="1"/>
  <c r="J80" i="36" s="1"/>
  <c r="J81" i="36" s="1"/>
  <c r="AL60" i="33"/>
  <c r="K81" i="35"/>
  <c r="D45" i="20"/>
  <c r="L12" i="20"/>
  <c r="H30" i="10"/>
  <c r="H14" i="10" s="1"/>
  <c r="H87" i="31"/>
  <c r="H66" i="31" s="1"/>
  <c r="H76" i="31" s="1"/>
  <c r="F24" i="10"/>
  <c r="G24" i="10"/>
  <c r="H24" i="10"/>
  <c r="AM24" i="10"/>
  <c r="AN24" i="10"/>
  <c r="AO24" i="10"/>
  <c r="AP24" i="10"/>
  <c r="AQ24" i="10"/>
  <c r="AR24" i="10"/>
  <c r="AS24" i="10"/>
  <c r="AT24" i="10"/>
  <c r="AU24" i="10"/>
  <c r="AV24" i="10"/>
  <c r="AW24" i="10"/>
  <c r="AX24" i="10"/>
  <c r="AY24" i="10"/>
  <c r="AZ24" i="10"/>
  <c r="BA24" i="10"/>
  <c r="BB24" i="10"/>
  <c r="BC24" i="10"/>
  <c r="BD24" i="10"/>
  <c r="E24" i="10"/>
  <c r="L63" i="34" l="1"/>
  <c r="L64" i="34" s="1"/>
  <c r="L77" i="34" s="1"/>
  <c r="L80" i="34" s="1"/>
  <c r="L81" i="34" s="1"/>
  <c r="M62" i="34"/>
  <c r="N61" i="34" s="1"/>
  <c r="N62" i="34" s="1"/>
  <c r="O61" i="34" s="1"/>
  <c r="O62" i="34" s="1"/>
  <c r="P61" i="34" s="1"/>
  <c r="K63" i="36"/>
  <c r="K64" i="36" s="1"/>
  <c r="K77" i="36" s="1"/>
  <c r="K80" i="36" s="1"/>
  <c r="K81" i="36" s="1"/>
  <c r="M62" i="36"/>
  <c r="N61" i="36" s="1"/>
  <c r="M62" i="35"/>
  <c r="N61" i="35" s="1"/>
  <c r="N62" i="35" s="1"/>
  <c r="O61" i="35" s="1"/>
  <c r="L63" i="33"/>
  <c r="L64" i="33" s="1"/>
  <c r="L77" i="33" s="1"/>
  <c r="L80" i="33" s="1"/>
  <c r="L81" i="33" s="1"/>
  <c r="L63" i="36"/>
  <c r="L64" i="36" s="1"/>
  <c r="L77" i="36" s="1"/>
  <c r="L80" i="36" s="1"/>
  <c r="L63" i="35"/>
  <c r="L64" i="35" s="1"/>
  <c r="L77" i="35" s="1"/>
  <c r="L80" i="35" s="1"/>
  <c r="L81" i="35" s="1"/>
  <c r="M62" i="33"/>
  <c r="N61" i="33" s="1"/>
  <c r="M63" i="34"/>
  <c r="M64" i="34" s="1"/>
  <c r="M77" i="34" s="1"/>
  <c r="M80" i="34" s="1"/>
  <c r="M81" i="34" s="1"/>
  <c r="N62" i="36"/>
  <c r="O61" i="36" s="1"/>
  <c r="D46" i="20"/>
  <c r="M12" i="20"/>
  <c r="I87" i="31"/>
  <c r="I66" i="31" s="1"/>
  <c r="I76" i="31" s="1"/>
  <c r="I30" i="10"/>
  <c r="I14" i="10" s="1"/>
  <c r="I24" i="10" s="1"/>
  <c r="N63" i="36" l="1"/>
  <c r="N64" i="36" s="1"/>
  <c r="N77" i="36" s="1"/>
  <c r="N80" i="36" s="1"/>
  <c r="M63" i="36"/>
  <c r="M64" i="36" s="1"/>
  <c r="M77" i="36" s="1"/>
  <c r="M80" i="36" s="1"/>
  <c r="M63" i="35"/>
  <c r="M64" i="35" s="1"/>
  <c r="M77" i="35" s="1"/>
  <c r="M80" i="35" s="1"/>
  <c r="M81" i="35" s="1"/>
  <c r="O62" i="35"/>
  <c r="P61" i="35" s="1"/>
  <c r="M63" i="33"/>
  <c r="M64" i="33" s="1"/>
  <c r="M77" i="33" s="1"/>
  <c r="M80" i="33" s="1"/>
  <c r="M81" i="33" s="1"/>
  <c r="O63" i="34"/>
  <c r="O64" i="34" s="1"/>
  <c r="O77" i="34" s="1"/>
  <c r="O80" i="34" s="1"/>
  <c r="N62" i="33"/>
  <c r="O61" i="33" s="1"/>
  <c r="N63" i="34"/>
  <c r="N64" i="34" s="1"/>
  <c r="N77" i="34" s="1"/>
  <c r="N80" i="34" s="1"/>
  <c r="N81" i="34" s="1"/>
  <c r="O62" i="36"/>
  <c r="P61" i="36" s="1"/>
  <c r="P62" i="34"/>
  <c r="Q61" i="34" s="1"/>
  <c r="L81" i="36"/>
  <c r="M81" i="36" s="1"/>
  <c r="N81" i="36" s="1"/>
  <c r="N63" i="35"/>
  <c r="N64" i="35" s="1"/>
  <c r="N77" i="35" s="1"/>
  <c r="N80" i="35" s="1"/>
  <c r="D47" i="20"/>
  <c r="N12" i="20"/>
  <c r="J30" i="10"/>
  <c r="J14" i="10" s="1"/>
  <c r="J24" i="10" s="1"/>
  <c r="J87" i="31"/>
  <c r="J66" i="31" s="1"/>
  <c r="J76" i="31" s="1"/>
  <c r="N81" i="35" l="1"/>
  <c r="N63" i="33"/>
  <c r="N64" i="33" s="1"/>
  <c r="N77" i="33" s="1"/>
  <c r="N80" i="33" s="1"/>
  <c r="N81" i="33" s="1"/>
  <c r="O62" i="33"/>
  <c r="P61" i="33" s="1"/>
  <c r="O63" i="36"/>
  <c r="O64" i="36" s="1"/>
  <c r="O77" i="36" s="1"/>
  <c r="O80" i="36" s="1"/>
  <c r="O81" i="36" s="1"/>
  <c r="Q62" i="34"/>
  <c r="R61" i="34" s="1"/>
  <c r="P63" i="34"/>
  <c r="P64" i="34" s="1"/>
  <c r="P77" i="34" s="1"/>
  <c r="P80" i="34" s="1"/>
  <c r="P62" i="36"/>
  <c r="Q61" i="36" s="1"/>
  <c r="O81" i="34"/>
  <c r="P62" i="35"/>
  <c r="Q61" i="35" s="1"/>
  <c r="O63" i="35"/>
  <c r="O64" i="35" s="1"/>
  <c r="O77" i="35" s="1"/>
  <c r="O80" i="35" s="1"/>
  <c r="O81" i="35" s="1"/>
  <c r="K87" i="31"/>
  <c r="K66" i="31" s="1"/>
  <c r="K76" i="31" s="1"/>
  <c r="K30" i="10"/>
  <c r="K14" i="10" s="1"/>
  <c r="K24" i="10" s="1"/>
  <c r="D48" i="20"/>
  <c r="O12" i="20"/>
  <c r="P63" i="36" l="1"/>
  <c r="P64" i="36" s="1"/>
  <c r="P77" i="36" s="1"/>
  <c r="P80" i="36" s="1"/>
  <c r="P81" i="36" s="1"/>
  <c r="P63" i="35"/>
  <c r="P64" i="35" s="1"/>
  <c r="P77" i="35" s="1"/>
  <c r="P80" i="35" s="1"/>
  <c r="P81" i="35" s="1"/>
  <c r="P81" i="34"/>
  <c r="Q62" i="35"/>
  <c r="R61" i="35" s="1"/>
  <c r="P62" i="33"/>
  <c r="Q61" i="33" s="1"/>
  <c r="R62" i="34"/>
  <c r="S61" i="34" s="1"/>
  <c r="O63" i="33"/>
  <c r="O64" i="33" s="1"/>
  <c r="O77" i="33" s="1"/>
  <c r="O80" i="33" s="1"/>
  <c r="O81" i="33" s="1"/>
  <c r="Q62" i="36"/>
  <c r="R61" i="36" s="1"/>
  <c r="Q63" i="34"/>
  <c r="Q64" i="34" s="1"/>
  <c r="Q77" i="34" s="1"/>
  <c r="Q80" i="34" s="1"/>
  <c r="D49" i="20"/>
  <c r="P12" i="20"/>
  <c r="L30" i="10"/>
  <c r="L14" i="10" s="1"/>
  <c r="L24" i="10" s="1"/>
  <c r="L87" i="31"/>
  <c r="L66" i="31" s="1"/>
  <c r="L76" i="31" s="1"/>
  <c r="Q81" i="34" l="1"/>
  <c r="Q63" i="35"/>
  <c r="Q64" i="35" s="1"/>
  <c r="Q77" i="35" s="1"/>
  <c r="Q80" i="35" s="1"/>
  <c r="Q81" i="35" s="1"/>
  <c r="Q63" i="36"/>
  <c r="Q64" i="36" s="1"/>
  <c r="Q77" i="36" s="1"/>
  <c r="Q80" i="36" s="1"/>
  <c r="Q81" i="36" s="1"/>
  <c r="R63" i="34"/>
  <c r="R64" i="34" s="1"/>
  <c r="R77" i="34" s="1"/>
  <c r="R80" i="34" s="1"/>
  <c r="R81" i="34" s="1"/>
  <c r="S62" i="34"/>
  <c r="T61" i="34" s="1"/>
  <c r="R62" i="35"/>
  <c r="S61" i="35" s="1"/>
  <c r="R62" i="36"/>
  <c r="S61" i="36" s="1"/>
  <c r="Q62" i="33"/>
  <c r="R61" i="33" s="1"/>
  <c r="P63" i="33"/>
  <c r="P64" i="33" s="1"/>
  <c r="P77" i="33" s="1"/>
  <c r="P80" i="33" s="1"/>
  <c r="P81" i="33" s="1"/>
  <c r="D50" i="20"/>
  <c r="Q12" i="20"/>
  <c r="M87" i="31"/>
  <c r="M66" i="31" s="1"/>
  <c r="M76" i="31" s="1"/>
  <c r="M30" i="10"/>
  <c r="M14" i="10" s="1"/>
  <c r="M24" i="10" s="1"/>
  <c r="S62" i="36" l="1"/>
  <c r="T61" i="36" s="1"/>
  <c r="T62" i="34"/>
  <c r="U61" i="34" s="1"/>
  <c r="Q63" i="33"/>
  <c r="Q64" i="33" s="1"/>
  <c r="Q77" i="33" s="1"/>
  <c r="Q80" i="33" s="1"/>
  <c r="Q81" i="33" s="1"/>
  <c r="R63" i="35"/>
  <c r="R64" i="35" s="1"/>
  <c r="R77" i="35" s="1"/>
  <c r="R80" i="35" s="1"/>
  <c r="R81" i="35" s="1"/>
  <c r="R63" i="36"/>
  <c r="R64" i="36" s="1"/>
  <c r="R77" i="36" s="1"/>
  <c r="R80" i="36" s="1"/>
  <c r="R81" i="36" s="1"/>
  <c r="S63" i="34"/>
  <c r="S64" i="34" s="1"/>
  <c r="S77" i="34" s="1"/>
  <c r="S80" i="34" s="1"/>
  <c r="S81" i="34" s="1"/>
  <c r="R62" i="33"/>
  <c r="S61" i="33" s="1"/>
  <c r="S62" i="35"/>
  <c r="T61" i="35" s="1"/>
  <c r="R12" i="20"/>
  <c r="D51" i="20"/>
  <c r="N30" i="10"/>
  <c r="N14" i="10" s="1"/>
  <c r="N24" i="10" s="1"/>
  <c r="N87" i="31"/>
  <c r="N66" i="31" s="1"/>
  <c r="N76" i="31" s="1"/>
  <c r="S63" i="35" l="1"/>
  <c r="S64" i="35" s="1"/>
  <c r="S77" i="35" s="1"/>
  <c r="S80" i="35" s="1"/>
  <c r="S81" i="35" s="1"/>
  <c r="T63" i="34"/>
  <c r="T64" i="34" s="1"/>
  <c r="T77" i="34" s="1"/>
  <c r="T80" i="34" s="1"/>
  <c r="T81" i="34" s="1"/>
  <c r="C4" i="34" s="1"/>
  <c r="G31" i="29" s="1"/>
  <c r="T62" i="35"/>
  <c r="U61" i="35" s="1"/>
  <c r="U62" i="34"/>
  <c r="V61" i="34" s="1"/>
  <c r="S62" i="33"/>
  <c r="T61" i="33" s="1"/>
  <c r="T62" i="36"/>
  <c r="U61" i="36" s="1"/>
  <c r="R63" i="33"/>
  <c r="R64" i="33" s="1"/>
  <c r="R77" i="33" s="1"/>
  <c r="R80" i="33" s="1"/>
  <c r="R81" i="33" s="1"/>
  <c r="S63" i="36"/>
  <c r="S64" i="36" s="1"/>
  <c r="S77" i="36" s="1"/>
  <c r="S80" i="36" s="1"/>
  <c r="S81" i="36" s="1"/>
  <c r="O87" i="31"/>
  <c r="O66" i="31" s="1"/>
  <c r="O76" i="31" s="1"/>
  <c r="O30" i="10"/>
  <c r="O14" i="10" s="1"/>
  <c r="O24" i="10" s="1"/>
  <c r="D52" i="20"/>
  <c r="S12" i="20"/>
  <c r="T63" i="36" l="1"/>
  <c r="T64" i="36" s="1"/>
  <c r="T77" i="36" s="1"/>
  <c r="T80" i="36" s="1"/>
  <c r="T81" i="36" s="1"/>
  <c r="C4" i="36" s="1"/>
  <c r="G33" i="29" s="1"/>
  <c r="T62" i="33"/>
  <c r="U61" i="33" s="1"/>
  <c r="U63" i="34"/>
  <c r="U64" i="34" s="1"/>
  <c r="U77" i="34" s="1"/>
  <c r="U80" i="34" s="1"/>
  <c r="U81" i="34" s="1"/>
  <c r="S63" i="33"/>
  <c r="S64" i="33" s="1"/>
  <c r="S77" i="33" s="1"/>
  <c r="S80" i="33" s="1"/>
  <c r="S81" i="33" s="1"/>
  <c r="U62" i="35"/>
  <c r="V61" i="35" s="1"/>
  <c r="V62" i="34"/>
  <c r="W61" i="34" s="1"/>
  <c r="U62" i="36"/>
  <c r="V61" i="36" s="1"/>
  <c r="T63" i="35"/>
  <c r="T64" i="35" s="1"/>
  <c r="T77" i="35" s="1"/>
  <c r="T80" i="35" s="1"/>
  <c r="T81" i="35" s="1"/>
  <c r="C4" i="35" s="1"/>
  <c r="G32" i="29" s="1"/>
  <c r="P30" i="10"/>
  <c r="P14" i="10" s="1"/>
  <c r="P24" i="10" s="1"/>
  <c r="P87" i="31"/>
  <c r="P66" i="31" s="1"/>
  <c r="P76" i="31" s="1"/>
  <c r="D53" i="20"/>
  <c r="T12" i="20"/>
  <c r="W62" i="34" l="1"/>
  <c r="X61" i="34" s="1"/>
  <c r="V63" i="34"/>
  <c r="V64" i="34" s="1"/>
  <c r="V77" i="34" s="1"/>
  <c r="V80" i="34" s="1"/>
  <c r="V81" i="34" s="1"/>
  <c r="V62" i="36"/>
  <c r="W61" i="36" s="1"/>
  <c r="V62" i="35"/>
  <c r="W61" i="35" s="1"/>
  <c r="U62" i="33"/>
  <c r="V61" i="33" s="1"/>
  <c r="U63" i="36"/>
  <c r="U64" i="36" s="1"/>
  <c r="U77" i="36" s="1"/>
  <c r="U80" i="36" s="1"/>
  <c r="U81" i="36" s="1"/>
  <c r="U63" i="35"/>
  <c r="U64" i="35" s="1"/>
  <c r="U77" i="35" s="1"/>
  <c r="U80" i="35" s="1"/>
  <c r="U81" i="35" s="1"/>
  <c r="T63" i="33"/>
  <c r="T64" i="33" s="1"/>
  <c r="T77" i="33" s="1"/>
  <c r="T80" i="33" s="1"/>
  <c r="T81" i="33" s="1"/>
  <c r="Q87" i="31"/>
  <c r="Q66" i="31" s="1"/>
  <c r="Q76" i="31" s="1"/>
  <c r="Q30" i="10"/>
  <c r="Q14" i="10" s="1"/>
  <c r="Q24" i="10" s="1"/>
  <c r="D54" i="20"/>
  <c r="U12" i="20"/>
  <c r="V63" i="35" l="1"/>
  <c r="V64" i="35" s="1"/>
  <c r="V77" i="35" s="1"/>
  <c r="V80" i="35" s="1"/>
  <c r="V81" i="35" s="1"/>
  <c r="W62" i="35"/>
  <c r="X61" i="35" s="1"/>
  <c r="V62" i="33"/>
  <c r="W61" i="33" s="1"/>
  <c r="W62" i="36"/>
  <c r="X61" i="36" s="1"/>
  <c r="X62" i="34"/>
  <c r="Y61" i="34" s="1"/>
  <c r="C4" i="33"/>
  <c r="G30" i="29" s="1"/>
  <c r="U63" i="33"/>
  <c r="U64" i="33" s="1"/>
  <c r="U77" i="33" s="1"/>
  <c r="U80" i="33" s="1"/>
  <c r="U81" i="33" s="1"/>
  <c r="V63" i="36"/>
  <c r="V64" i="36" s="1"/>
  <c r="V77" i="36" s="1"/>
  <c r="V80" i="36" s="1"/>
  <c r="V81" i="36" s="1"/>
  <c r="W63" i="34"/>
  <c r="W64" i="34" s="1"/>
  <c r="W77" i="34" s="1"/>
  <c r="W80" i="34" s="1"/>
  <c r="W81" i="34" s="1"/>
  <c r="R30" i="10"/>
  <c r="R14" i="10" s="1"/>
  <c r="R24" i="10" s="1"/>
  <c r="R87" i="31"/>
  <c r="R66" i="31" s="1"/>
  <c r="R76" i="31" s="1"/>
  <c r="D55" i="20"/>
  <c r="V12" i="20"/>
  <c r="X62" i="36" l="1"/>
  <c r="Y61" i="36" s="1"/>
  <c r="X62" i="35"/>
  <c r="Y61" i="35" s="1"/>
  <c r="X63" i="34"/>
  <c r="X64" i="34" s="1"/>
  <c r="X77" i="34" s="1"/>
  <c r="X80" i="34" s="1"/>
  <c r="X81" i="34" s="1"/>
  <c r="V63" i="33"/>
  <c r="V64" i="33" s="1"/>
  <c r="V77" i="33" s="1"/>
  <c r="V80" i="33" s="1"/>
  <c r="V81" i="33" s="1"/>
  <c r="W63" i="36"/>
  <c r="W64" i="36" s="1"/>
  <c r="W77" i="36" s="1"/>
  <c r="W80" i="36" s="1"/>
  <c r="W81" i="36" s="1"/>
  <c r="W63" i="35"/>
  <c r="W64" i="35" s="1"/>
  <c r="W77" i="35" s="1"/>
  <c r="W80" i="35" s="1"/>
  <c r="W81" i="35" s="1"/>
  <c r="Y62" i="34"/>
  <c r="Z61" i="34" s="1"/>
  <c r="W62" i="33"/>
  <c r="X61" i="33" s="1"/>
  <c r="S87" i="31"/>
  <c r="S66" i="31" s="1"/>
  <c r="S76" i="31" s="1"/>
  <c r="S30" i="10"/>
  <c r="S14" i="10" s="1"/>
  <c r="S24" i="10" s="1"/>
  <c r="D56" i="20"/>
  <c r="W12" i="20"/>
  <c r="X63" i="35" l="1"/>
  <c r="X64" i="35" s="1"/>
  <c r="X77" i="35" s="1"/>
  <c r="X80" i="35" s="1"/>
  <c r="X81" i="35" s="1"/>
  <c r="W63" i="33"/>
  <c r="W64" i="33" s="1"/>
  <c r="W77" i="33" s="1"/>
  <c r="W80" i="33" s="1"/>
  <c r="W81" i="33" s="1"/>
  <c r="Z62" i="34"/>
  <c r="AA61" i="34" s="1"/>
  <c r="X62" i="33"/>
  <c r="Y61" i="33" s="1"/>
  <c r="Y62" i="35"/>
  <c r="Z61" i="35" s="1"/>
  <c r="Y62" i="36"/>
  <c r="Z61" i="36" s="1"/>
  <c r="Y63" i="34"/>
  <c r="Y64" i="34" s="1"/>
  <c r="Y77" i="34" s="1"/>
  <c r="Y80" i="34" s="1"/>
  <c r="Y81" i="34" s="1"/>
  <c r="X63" i="36"/>
  <c r="X64" i="36" s="1"/>
  <c r="X77" i="36" s="1"/>
  <c r="X80" i="36" s="1"/>
  <c r="X81" i="36" s="1"/>
  <c r="T30" i="10"/>
  <c r="T14" i="10" s="1"/>
  <c r="T24" i="10" s="1"/>
  <c r="T87" i="31"/>
  <c r="T66" i="31" s="1"/>
  <c r="T76" i="31" s="1"/>
  <c r="D57" i="20"/>
  <c r="X12" i="20"/>
  <c r="Y63" i="36" l="1"/>
  <c r="Y64" i="36" s="1"/>
  <c r="Y77" i="36" s="1"/>
  <c r="Y80" i="36" s="1"/>
  <c r="Y81" i="36" s="1"/>
  <c r="X63" i="33"/>
  <c r="X64" i="33" s="1"/>
  <c r="X77" i="33" s="1"/>
  <c r="X80" i="33" s="1"/>
  <c r="X81" i="33" s="1"/>
  <c r="Z62" i="35"/>
  <c r="AA61" i="35" s="1"/>
  <c r="AA62" i="34"/>
  <c r="AB61" i="34" s="1"/>
  <c r="Y62" i="33"/>
  <c r="Z61" i="33" s="1"/>
  <c r="Z62" i="36"/>
  <c r="AA61" i="36" s="1"/>
  <c r="Y63" i="35"/>
  <c r="Y64" i="35" s="1"/>
  <c r="Y77" i="35" s="1"/>
  <c r="Y80" i="35" s="1"/>
  <c r="Y81" i="35" s="1"/>
  <c r="Z63" i="34"/>
  <c r="Z64" i="34" s="1"/>
  <c r="Z77" i="34" s="1"/>
  <c r="Z80" i="34" s="1"/>
  <c r="Z81" i="34" s="1"/>
  <c r="U87" i="31"/>
  <c r="U66" i="31" s="1"/>
  <c r="U76" i="31" s="1"/>
  <c r="U30" i="10"/>
  <c r="U14" i="10" s="1"/>
  <c r="U24" i="10" s="1"/>
  <c r="D58" i="20"/>
  <c r="Y12" i="20"/>
  <c r="Z62" i="33" l="1"/>
  <c r="AA61" i="33" s="1"/>
  <c r="AA62" i="36"/>
  <c r="AB61" i="36" s="1"/>
  <c r="Z63" i="36"/>
  <c r="Z64" i="36" s="1"/>
  <c r="Z77" i="36" s="1"/>
  <c r="Z80" i="36" s="1"/>
  <c r="Z81" i="36" s="1"/>
  <c r="AA63" i="34"/>
  <c r="AA64" i="34" s="1"/>
  <c r="AA77" i="34" s="1"/>
  <c r="AA80" i="34" s="1"/>
  <c r="AA81" i="34" s="1"/>
  <c r="Y63" i="33"/>
  <c r="Y64" i="33" s="1"/>
  <c r="Y77" i="33" s="1"/>
  <c r="Y80" i="33" s="1"/>
  <c r="Y81" i="33" s="1"/>
  <c r="Z63" i="35"/>
  <c r="Z64" i="35" s="1"/>
  <c r="Z77" i="35" s="1"/>
  <c r="Z80" i="35" s="1"/>
  <c r="Z81" i="35" s="1"/>
  <c r="AA62" i="35"/>
  <c r="AB61" i="35" s="1"/>
  <c r="AB62" i="34"/>
  <c r="AC61" i="34" s="1"/>
  <c r="D59" i="20"/>
  <c r="Z12" i="20"/>
  <c r="V30" i="10"/>
  <c r="V14" i="10" s="1"/>
  <c r="V24" i="10" s="1"/>
  <c r="V87" i="31"/>
  <c r="V66" i="31" s="1"/>
  <c r="V76" i="31" s="1"/>
  <c r="AB63" i="34" l="1"/>
  <c r="AB64" i="34" s="1"/>
  <c r="AB77" i="34" s="1"/>
  <c r="AB80" i="34" s="1"/>
  <c r="AA63" i="36"/>
  <c r="AA64" i="36" s="1"/>
  <c r="AA77" i="36" s="1"/>
  <c r="AA80" i="36" s="1"/>
  <c r="AA81" i="36" s="1"/>
  <c r="AB62" i="35"/>
  <c r="AC61" i="35" s="1"/>
  <c r="AC62" i="34"/>
  <c r="AD61" i="34" s="1"/>
  <c r="AB62" i="36"/>
  <c r="AC61" i="36" s="1"/>
  <c r="AB81" i="34"/>
  <c r="C5" i="34" s="1"/>
  <c r="H31" i="29" s="1"/>
  <c r="AA62" i="33"/>
  <c r="AB61" i="33" s="1"/>
  <c r="AA63" i="35"/>
  <c r="AA64" i="35" s="1"/>
  <c r="AA77" i="35" s="1"/>
  <c r="AA80" i="35" s="1"/>
  <c r="AA81" i="35" s="1"/>
  <c r="Z63" i="33"/>
  <c r="Z64" i="33" s="1"/>
  <c r="Z77" i="33" s="1"/>
  <c r="Z80" i="33" s="1"/>
  <c r="Z81" i="33" s="1"/>
  <c r="D60" i="20"/>
  <c r="AA12" i="20"/>
  <c r="W87" i="31"/>
  <c r="W66" i="31" s="1"/>
  <c r="W76" i="31" s="1"/>
  <c r="W30" i="10"/>
  <c r="W14" i="10" s="1"/>
  <c r="W24" i="10" s="1"/>
  <c r="AC63" i="34" l="1"/>
  <c r="AC64" i="34" s="1"/>
  <c r="AC77" i="34" s="1"/>
  <c r="AC80" i="34" s="1"/>
  <c r="AC81" i="34" s="1"/>
  <c r="AA63" i="33"/>
  <c r="AA64" i="33" s="1"/>
  <c r="AA77" i="33" s="1"/>
  <c r="AA80" i="33" s="1"/>
  <c r="AA81" i="33" s="1"/>
  <c r="AD62" i="34"/>
  <c r="AE61" i="34" s="1"/>
  <c r="AC62" i="36"/>
  <c r="AD61" i="36" s="1"/>
  <c r="AC62" i="35"/>
  <c r="AD61" i="35" s="1"/>
  <c r="AB62" i="33"/>
  <c r="AC61" i="33" s="1"/>
  <c r="AB63" i="36"/>
  <c r="AB64" i="36" s="1"/>
  <c r="AB77" i="36" s="1"/>
  <c r="AB80" i="36" s="1"/>
  <c r="AB81" i="36" s="1"/>
  <c r="C5" i="36" s="1"/>
  <c r="H33" i="29" s="1"/>
  <c r="AB63" i="35"/>
  <c r="AB64" i="35" s="1"/>
  <c r="AB77" i="35" s="1"/>
  <c r="AB80" i="35" s="1"/>
  <c r="AB81" i="35" s="1"/>
  <c r="C5" i="35" s="1"/>
  <c r="H32" i="29" s="1"/>
  <c r="D61" i="20"/>
  <c r="AB12" i="20"/>
  <c r="X30" i="10"/>
  <c r="X14" i="10" s="1"/>
  <c r="X24" i="10" s="1"/>
  <c r="X87" i="31"/>
  <c r="X66" i="31" s="1"/>
  <c r="X76" i="31" s="1"/>
  <c r="AD62" i="35" l="1"/>
  <c r="AE61" i="35" s="1"/>
  <c r="AE62" i="34"/>
  <c r="AF61" i="34" s="1"/>
  <c r="AC62" i="33"/>
  <c r="AD61" i="33" s="1"/>
  <c r="AD62" i="36"/>
  <c r="AE61" i="36" s="1"/>
  <c r="AB63" i="33"/>
  <c r="AB64" i="33" s="1"/>
  <c r="AB77" i="33" s="1"/>
  <c r="AB80" i="33" s="1"/>
  <c r="AB81" i="33" s="1"/>
  <c r="C5" i="33" s="1"/>
  <c r="H30" i="29" s="1"/>
  <c r="AC63" i="36"/>
  <c r="AC64" i="36" s="1"/>
  <c r="AC77" i="36" s="1"/>
  <c r="AC80" i="36" s="1"/>
  <c r="AC81" i="36" s="1"/>
  <c r="AC63" i="35"/>
  <c r="AC64" i="35" s="1"/>
  <c r="AC77" i="35" s="1"/>
  <c r="AC80" i="35" s="1"/>
  <c r="AC81" i="35" s="1"/>
  <c r="AD63" i="34"/>
  <c r="AD64" i="34" s="1"/>
  <c r="AD77" i="34" s="1"/>
  <c r="AD80" i="34" s="1"/>
  <c r="AD81" i="34" s="1"/>
  <c r="D62" i="20"/>
  <c r="AC12" i="20"/>
  <c r="Y87" i="31"/>
  <c r="Y66" i="31" s="1"/>
  <c r="Y76" i="31" s="1"/>
  <c r="Y30" i="10"/>
  <c r="Y14" i="10" s="1"/>
  <c r="Y24" i="10" s="1"/>
  <c r="AD63" i="36" l="1"/>
  <c r="AD64" i="36" s="1"/>
  <c r="AD77" i="36" s="1"/>
  <c r="AD80" i="36" s="1"/>
  <c r="AD81" i="36" s="1"/>
  <c r="AE63" i="34"/>
  <c r="AE64" i="34" s="1"/>
  <c r="AE77" i="34" s="1"/>
  <c r="AE80" i="34" s="1"/>
  <c r="AE81" i="34" s="1"/>
  <c r="AF62" i="34"/>
  <c r="AG61" i="34" s="1"/>
  <c r="AD62" i="33"/>
  <c r="AE61" i="33" s="1"/>
  <c r="AE62" i="35"/>
  <c r="AF61" i="35" s="1"/>
  <c r="AE62" i="36"/>
  <c r="AF61" i="36" s="1"/>
  <c r="AC63" i="33"/>
  <c r="AC64" i="33" s="1"/>
  <c r="AC77" i="33" s="1"/>
  <c r="AC80" i="33" s="1"/>
  <c r="AC81" i="33" s="1"/>
  <c r="AD63" i="35"/>
  <c r="AD64" i="35" s="1"/>
  <c r="AD77" i="35" s="1"/>
  <c r="AD80" i="35" s="1"/>
  <c r="AD81" i="35" s="1"/>
  <c r="D63" i="20"/>
  <c r="AD12" i="20"/>
  <c r="Z30" i="10"/>
  <c r="Z14" i="10" s="1"/>
  <c r="Z24" i="10" s="1"/>
  <c r="Z87" i="31"/>
  <c r="Z66" i="31" s="1"/>
  <c r="Z76" i="31" s="1"/>
  <c r="AE63" i="35" l="1"/>
  <c r="AE64" i="35" s="1"/>
  <c r="AE77" i="35" s="1"/>
  <c r="AE80" i="35" s="1"/>
  <c r="AE81" i="35" s="1"/>
  <c r="AF63" i="34"/>
  <c r="AF64" i="34" s="1"/>
  <c r="AF77" i="34" s="1"/>
  <c r="AF80" i="34" s="1"/>
  <c r="AF81" i="34" s="1"/>
  <c r="AF62" i="35"/>
  <c r="AG61" i="35" s="1"/>
  <c r="AG62" i="34"/>
  <c r="AH61" i="34" s="1"/>
  <c r="AF62" i="36"/>
  <c r="AG61" i="36" s="1"/>
  <c r="AE62" i="33"/>
  <c r="AF61" i="33" s="1"/>
  <c r="AE63" i="36"/>
  <c r="AE64" i="36" s="1"/>
  <c r="AE77" i="36" s="1"/>
  <c r="AE80" i="36" s="1"/>
  <c r="AE81" i="36" s="1"/>
  <c r="AD63" i="33"/>
  <c r="AD64" i="33" s="1"/>
  <c r="AD77" i="33" s="1"/>
  <c r="AD80" i="33" s="1"/>
  <c r="AD81" i="33" s="1"/>
  <c r="D64" i="20"/>
  <c r="AE12" i="20"/>
  <c r="AA87" i="31"/>
  <c r="AA66" i="31" s="1"/>
  <c r="AA76" i="31" s="1"/>
  <c r="AA30" i="10"/>
  <c r="AA14" i="10" s="1"/>
  <c r="AA24" i="10" s="1"/>
  <c r="AE63" i="33" l="1"/>
  <c r="AE64" i="33" s="1"/>
  <c r="AE77" i="33" s="1"/>
  <c r="AE80" i="33" s="1"/>
  <c r="AE81" i="33" s="1"/>
  <c r="AG63" i="34"/>
  <c r="AG64" i="34" s="1"/>
  <c r="AG77" i="34" s="1"/>
  <c r="AG80" i="34" s="1"/>
  <c r="AG81" i="34" s="1"/>
  <c r="AF63" i="36"/>
  <c r="AF64" i="36" s="1"/>
  <c r="AF77" i="36" s="1"/>
  <c r="AF80" i="36" s="1"/>
  <c r="AF81" i="36" s="1"/>
  <c r="AF63" i="35"/>
  <c r="AF64" i="35" s="1"/>
  <c r="AF77" i="35" s="1"/>
  <c r="AF80" i="35" s="1"/>
  <c r="AF81" i="35" s="1"/>
  <c r="AG62" i="36"/>
  <c r="AH61" i="36" s="1"/>
  <c r="AG62" i="35"/>
  <c r="AH61" i="35" s="1"/>
  <c r="AF62" i="33"/>
  <c r="AG61" i="33" s="1"/>
  <c r="AH62" i="34"/>
  <c r="AI61" i="34" s="1"/>
  <c r="D65" i="20"/>
  <c r="AF12" i="20"/>
  <c r="AB30" i="10"/>
  <c r="AB14" i="10" s="1"/>
  <c r="AB24" i="10" s="1"/>
  <c r="AB87" i="31"/>
  <c r="AB66" i="31" s="1"/>
  <c r="AB76" i="31" s="1"/>
  <c r="AG63" i="35" l="1"/>
  <c r="AG64" i="35" s="1"/>
  <c r="AG77" i="35" s="1"/>
  <c r="AG80" i="35" s="1"/>
  <c r="AG81" i="35" s="1"/>
  <c r="AH63" i="34"/>
  <c r="AH64" i="34" s="1"/>
  <c r="AH77" i="34" s="1"/>
  <c r="AH80" i="34" s="1"/>
  <c r="AH81" i="34" s="1"/>
  <c r="AI62" i="34"/>
  <c r="AJ61" i="34" s="1"/>
  <c r="AH62" i="35"/>
  <c r="AI61" i="35" s="1"/>
  <c r="AH62" i="36"/>
  <c r="AI61" i="36" s="1"/>
  <c r="AG62" i="33"/>
  <c r="AH61" i="33" s="1"/>
  <c r="AF63" i="33"/>
  <c r="AF64" i="33" s="1"/>
  <c r="AF77" i="33" s="1"/>
  <c r="AF80" i="33" s="1"/>
  <c r="AF81" i="33" s="1"/>
  <c r="AG63" i="36"/>
  <c r="AG64" i="36" s="1"/>
  <c r="AG77" i="36" s="1"/>
  <c r="AG80" i="36" s="1"/>
  <c r="AG81" i="36" s="1"/>
  <c r="D66" i="20"/>
  <c r="AG12" i="20"/>
  <c r="AC87" i="31"/>
  <c r="AC66" i="31" s="1"/>
  <c r="AC76" i="31" s="1"/>
  <c r="AC30" i="10"/>
  <c r="AC14" i="10" s="1"/>
  <c r="AC24" i="10" s="1"/>
  <c r="AG63" i="33" l="1"/>
  <c r="AG64" i="33" s="1"/>
  <c r="AG77" i="33" s="1"/>
  <c r="AG80" i="33" s="1"/>
  <c r="AG81" i="33" s="1"/>
  <c r="AH63" i="35"/>
  <c r="AH64" i="35" s="1"/>
  <c r="AH77" i="35" s="1"/>
  <c r="AH80" i="35" s="1"/>
  <c r="AH81" i="35" s="1"/>
  <c r="AI62" i="36"/>
  <c r="AJ61" i="36" s="1"/>
  <c r="AJ62" i="34"/>
  <c r="AK61" i="34" s="1"/>
  <c r="AI62" i="35"/>
  <c r="AJ61" i="35" s="1"/>
  <c r="AH62" i="33"/>
  <c r="AI61" i="33" s="1"/>
  <c r="AH63" i="36"/>
  <c r="AH64" i="36" s="1"/>
  <c r="AH77" i="36" s="1"/>
  <c r="AH80" i="36" s="1"/>
  <c r="AH81" i="36" s="1"/>
  <c r="AI63" i="34"/>
  <c r="AI64" i="34" s="1"/>
  <c r="AI77" i="34" s="1"/>
  <c r="AI80" i="34" s="1"/>
  <c r="AI81" i="34" s="1"/>
  <c r="D67" i="20"/>
  <c r="AH12" i="20"/>
  <c r="AD30" i="10"/>
  <c r="AD14" i="10" s="1"/>
  <c r="AD24" i="10" s="1"/>
  <c r="AD87" i="31"/>
  <c r="AD66" i="31" s="1"/>
  <c r="AD76" i="31" s="1"/>
  <c r="AI63" i="36" l="1"/>
  <c r="AI64" i="36" s="1"/>
  <c r="AI77" i="36" s="1"/>
  <c r="AI80" i="36" s="1"/>
  <c r="AI81" i="36" s="1"/>
  <c r="AI63" i="35"/>
  <c r="AI64" i="35" s="1"/>
  <c r="AI77" i="35" s="1"/>
  <c r="AI80" i="35" s="1"/>
  <c r="AI81" i="35" s="1"/>
  <c r="AJ62" i="35"/>
  <c r="AK61" i="35" s="1"/>
  <c r="AJ62" i="36"/>
  <c r="AK61" i="36" s="1"/>
  <c r="AI62" i="33"/>
  <c r="AJ61" i="33" s="1"/>
  <c r="AK62" i="34"/>
  <c r="AL61" i="34" s="1"/>
  <c r="AH63" i="33"/>
  <c r="AH64" i="33" s="1"/>
  <c r="AH77" i="33" s="1"/>
  <c r="AH80" i="33" s="1"/>
  <c r="AH81" i="33" s="1"/>
  <c r="AJ63" i="34"/>
  <c r="AJ64" i="34" s="1"/>
  <c r="AJ77" i="34" s="1"/>
  <c r="AJ80" i="34" s="1"/>
  <c r="AJ81" i="34" s="1"/>
  <c r="C6" i="34" s="1"/>
  <c r="I31" i="29" s="1"/>
  <c r="D68" i="20"/>
  <c r="AI12" i="20"/>
  <c r="AE87" i="31"/>
  <c r="AE66" i="31" s="1"/>
  <c r="AE76" i="31" s="1"/>
  <c r="AE30" i="10"/>
  <c r="AE14" i="10" s="1"/>
  <c r="AE24" i="10" s="1"/>
  <c r="AJ63" i="36" l="1"/>
  <c r="AJ64" i="36" s="1"/>
  <c r="AJ77" i="36" s="1"/>
  <c r="AJ80" i="36" s="1"/>
  <c r="AJ81" i="36" s="1"/>
  <c r="C6" i="36" s="1"/>
  <c r="I33" i="29" s="1"/>
  <c r="AL62" i="34"/>
  <c r="AM61" i="34" s="1"/>
  <c r="AI63" i="33"/>
  <c r="AI64" i="33" s="1"/>
  <c r="AI77" i="33" s="1"/>
  <c r="AI80" i="33" s="1"/>
  <c r="AI81" i="33" s="1"/>
  <c r="AJ63" i="35"/>
  <c r="AJ64" i="35" s="1"/>
  <c r="AJ77" i="35" s="1"/>
  <c r="AJ80" i="35" s="1"/>
  <c r="AJ81" i="35" s="1"/>
  <c r="C6" i="35" s="1"/>
  <c r="I32" i="29" s="1"/>
  <c r="AJ62" i="33"/>
  <c r="AK61" i="33" s="1"/>
  <c r="AK62" i="35"/>
  <c r="AL61" i="35" s="1"/>
  <c r="AK63" i="34"/>
  <c r="AK64" i="34" s="1"/>
  <c r="AK77" i="34" s="1"/>
  <c r="AK80" i="34" s="1"/>
  <c r="AK81" i="34" s="1"/>
  <c r="AK62" i="36"/>
  <c r="AL61" i="36" s="1"/>
  <c r="D69" i="20"/>
  <c r="AJ12" i="20"/>
  <c r="AF30" i="10"/>
  <c r="AF14" i="10" s="1"/>
  <c r="AF24" i="10" s="1"/>
  <c r="AF87" i="31"/>
  <c r="AF66" i="31" s="1"/>
  <c r="AF76" i="31" s="1"/>
  <c r="AK63" i="36" l="1"/>
  <c r="AK64" i="36" s="1"/>
  <c r="AK77" i="36" s="1"/>
  <c r="AK80" i="36" s="1"/>
  <c r="AK81" i="36" s="1"/>
  <c r="AM62" i="34"/>
  <c r="AN61" i="34" s="1"/>
  <c r="AL62" i="35"/>
  <c r="AM61" i="35" s="1"/>
  <c r="AL62" i="36"/>
  <c r="AM61" i="36" s="1"/>
  <c r="AK63" i="35"/>
  <c r="AK64" i="35" s="1"/>
  <c r="AK77" i="35" s="1"/>
  <c r="AK80" i="35" s="1"/>
  <c r="AK81" i="35" s="1"/>
  <c r="AJ63" i="33"/>
  <c r="AJ64" i="33" s="1"/>
  <c r="AJ77" i="33" s="1"/>
  <c r="AJ80" i="33" s="1"/>
  <c r="AJ81" i="33" s="1"/>
  <c r="C6" i="33" s="1"/>
  <c r="I30" i="29" s="1"/>
  <c r="AL63" i="34"/>
  <c r="AL64" i="34" s="1"/>
  <c r="AL77" i="34" s="1"/>
  <c r="AL80" i="34" s="1"/>
  <c r="AL81" i="34" s="1"/>
  <c r="AK62" i="33"/>
  <c r="AL61" i="33" s="1"/>
  <c r="D70" i="20"/>
  <c r="AK12" i="20"/>
  <c r="AG87" i="31"/>
  <c r="AG66" i="31" s="1"/>
  <c r="AG76" i="31" s="1"/>
  <c r="AG30" i="10"/>
  <c r="AG14" i="10" s="1"/>
  <c r="AG24" i="10" s="1"/>
  <c r="AL62" i="33" l="1"/>
  <c r="AM61" i="33" s="1"/>
  <c r="AL63" i="35"/>
  <c r="AL64" i="35" s="1"/>
  <c r="AL77" i="35" s="1"/>
  <c r="AL80" i="35" s="1"/>
  <c r="AL81" i="35" s="1"/>
  <c r="AK63" i="33"/>
  <c r="AK64" i="33" s="1"/>
  <c r="AK77" i="33" s="1"/>
  <c r="AK80" i="33" s="1"/>
  <c r="AK81" i="33" s="1"/>
  <c r="AM62" i="36"/>
  <c r="AN61" i="36" s="1"/>
  <c r="AN62" i="34"/>
  <c r="AO61" i="34" s="1"/>
  <c r="AM62" i="35"/>
  <c r="AN61" i="35" s="1"/>
  <c r="AL63" i="36"/>
  <c r="AL64" i="36" s="1"/>
  <c r="AL77" i="36" s="1"/>
  <c r="AL80" i="36" s="1"/>
  <c r="AL81" i="36" s="1"/>
  <c r="AM63" i="34"/>
  <c r="AM64" i="34" s="1"/>
  <c r="AM77" i="34" s="1"/>
  <c r="AM80" i="34" s="1"/>
  <c r="AM81" i="34" s="1"/>
  <c r="D71" i="20"/>
  <c r="AL12" i="20"/>
  <c r="AH30" i="10"/>
  <c r="AH14" i="10" s="1"/>
  <c r="AH24" i="10" s="1"/>
  <c r="AH87" i="31"/>
  <c r="AH66" i="31" s="1"/>
  <c r="AH76" i="31" s="1"/>
  <c r="AN63" i="34" l="1"/>
  <c r="AN64" i="34" s="1"/>
  <c r="AN77" i="34" s="1"/>
  <c r="AN80" i="34" s="1"/>
  <c r="AN81" i="34" s="1"/>
  <c r="AN62" i="35"/>
  <c r="AO61" i="35" s="1"/>
  <c r="AN62" i="36"/>
  <c r="AO61" i="36" s="1"/>
  <c r="AM63" i="35"/>
  <c r="AM64" i="35" s="1"/>
  <c r="AM77" i="35" s="1"/>
  <c r="AM80" i="35" s="1"/>
  <c r="AM81" i="35" s="1"/>
  <c r="AM63" i="36"/>
  <c r="AM64" i="36" s="1"/>
  <c r="AM77" i="36" s="1"/>
  <c r="AM80" i="36" s="1"/>
  <c r="AM81" i="36" s="1"/>
  <c r="AM62" i="33"/>
  <c r="AN61" i="33" s="1"/>
  <c r="AO62" i="34"/>
  <c r="AP61" i="34" s="1"/>
  <c r="AL63" i="33"/>
  <c r="AL64" i="33" s="1"/>
  <c r="AL77" i="33" s="1"/>
  <c r="AL80" i="33" s="1"/>
  <c r="AL81" i="33" s="1"/>
  <c r="D72" i="20"/>
  <c r="AM12" i="20"/>
  <c r="AI87" i="31"/>
  <c r="AI66" i="31" s="1"/>
  <c r="AI76" i="31" s="1"/>
  <c r="AI30" i="10"/>
  <c r="AI14" i="10" s="1"/>
  <c r="AI24" i="10" s="1"/>
  <c r="AN63" i="36" l="1"/>
  <c r="AN64" i="36" s="1"/>
  <c r="AN77" i="36" s="1"/>
  <c r="AN80" i="36" s="1"/>
  <c r="AN81" i="36" s="1"/>
  <c r="AM63" i="33"/>
  <c r="AM64" i="33" s="1"/>
  <c r="AM77" i="33" s="1"/>
  <c r="AM80" i="33" s="1"/>
  <c r="AM81" i="33" s="1"/>
  <c r="AO63" i="34"/>
  <c r="AO64" i="34" s="1"/>
  <c r="AO77" i="34" s="1"/>
  <c r="AO80" i="34" s="1"/>
  <c r="AO81" i="34" s="1"/>
  <c r="AO62" i="35"/>
  <c r="AP61" i="35" s="1"/>
  <c r="AP62" i="34"/>
  <c r="AQ61" i="34" s="1"/>
  <c r="AN63" i="35"/>
  <c r="AN64" i="35" s="1"/>
  <c r="AN77" i="35" s="1"/>
  <c r="AN80" i="35" s="1"/>
  <c r="AN81" i="35" s="1"/>
  <c r="AN62" i="33"/>
  <c r="AO61" i="33" s="1"/>
  <c r="AO62" i="36"/>
  <c r="AP61" i="36" s="1"/>
  <c r="D73" i="20"/>
  <c r="AN12" i="20"/>
  <c r="AJ30" i="10"/>
  <c r="AJ14" i="10" s="1"/>
  <c r="AJ24" i="10" s="1"/>
  <c r="AJ87" i="31"/>
  <c r="AJ66" i="31" s="1"/>
  <c r="AJ76" i="31" s="1"/>
  <c r="AN63" i="33" l="1"/>
  <c r="AN64" i="33" s="1"/>
  <c r="AN77" i="33" s="1"/>
  <c r="AN80" i="33" s="1"/>
  <c r="AN81" i="33" s="1"/>
  <c r="AO63" i="36"/>
  <c r="AO64" i="36" s="1"/>
  <c r="AO77" i="36" s="1"/>
  <c r="AO80" i="36" s="1"/>
  <c r="AO81" i="36" s="1"/>
  <c r="AO63" i="35"/>
  <c r="AO64" i="35" s="1"/>
  <c r="AO77" i="35" s="1"/>
  <c r="AO80" i="35" s="1"/>
  <c r="AO81" i="35" s="1"/>
  <c r="AP63" i="34"/>
  <c r="AP64" i="34" s="1"/>
  <c r="AP77" i="34" s="1"/>
  <c r="AP80" i="34" s="1"/>
  <c r="AP81" i="34" s="1"/>
  <c r="AP62" i="36"/>
  <c r="AQ61" i="36" s="1"/>
  <c r="AP62" i="35"/>
  <c r="AQ61" i="35" s="1"/>
  <c r="AO62" i="33"/>
  <c r="AP61" i="33" s="1"/>
  <c r="AQ62" i="34"/>
  <c r="AR61" i="34" s="1"/>
  <c r="D75" i="20"/>
  <c r="AO12" i="20"/>
  <c r="AK87" i="31"/>
  <c r="AK66" i="31" s="1"/>
  <c r="AK76" i="31" s="1"/>
  <c r="AK30" i="10"/>
  <c r="AK14" i="10" s="1"/>
  <c r="AK24" i="10" s="1"/>
  <c r="AO63" i="33" l="1"/>
  <c r="AO64" i="33" s="1"/>
  <c r="AO77" i="33" s="1"/>
  <c r="AO80" i="33" s="1"/>
  <c r="AO81" i="33" s="1"/>
  <c r="AQ63" i="34"/>
  <c r="AQ64" i="34" s="1"/>
  <c r="AQ77" i="34" s="1"/>
  <c r="AQ80" i="34" s="1"/>
  <c r="AQ81" i="34" s="1"/>
  <c r="AP62" i="33"/>
  <c r="AQ61" i="33" s="1"/>
  <c r="AP63" i="35"/>
  <c r="AP64" i="35" s="1"/>
  <c r="AP77" i="35" s="1"/>
  <c r="AP80" i="35" s="1"/>
  <c r="AP81" i="35" s="1"/>
  <c r="AQ62" i="36"/>
  <c r="AR61" i="36" s="1"/>
  <c r="AQ62" i="35"/>
  <c r="AR61" i="35" s="1"/>
  <c r="AR62" i="34"/>
  <c r="AS61" i="34" s="1"/>
  <c r="AP63" i="36"/>
  <c r="AP64" i="36" s="1"/>
  <c r="AP77" i="36" s="1"/>
  <c r="AP80" i="36" s="1"/>
  <c r="AP81" i="36" s="1"/>
  <c r="AL30" i="10"/>
  <c r="AL14" i="10" s="1"/>
  <c r="AL24" i="10" s="1"/>
  <c r="AL87" i="31"/>
  <c r="AL66" i="31" s="1"/>
  <c r="AL76" i="31" s="1"/>
  <c r="AR62" i="35" l="1"/>
  <c r="AS61" i="35" s="1"/>
  <c r="AR63" i="34"/>
  <c r="AR64" i="34" s="1"/>
  <c r="AR77" i="34" s="1"/>
  <c r="AR80" i="34" s="1"/>
  <c r="AR81" i="34" s="1"/>
  <c r="AQ63" i="36"/>
  <c r="AQ64" i="36" s="1"/>
  <c r="AQ77" i="36" s="1"/>
  <c r="AQ80" i="36" s="1"/>
  <c r="AQ81" i="36" s="1"/>
  <c r="AQ63" i="35"/>
  <c r="AQ64" i="35" s="1"/>
  <c r="AQ77" i="35" s="1"/>
  <c r="AQ80" i="35" s="1"/>
  <c r="AQ81" i="35" s="1"/>
  <c r="AQ62" i="33"/>
  <c r="AR61" i="33" s="1"/>
  <c r="AS62" i="34"/>
  <c r="AT61" i="34" s="1"/>
  <c r="AR62" i="36"/>
  <c r="AS61" i="36" s="1"/>
  <c r="AP63" i="33"/>
  <c r="AP64" i="33" s="1"/>
  <c r="AP77" i="33" s="1"/>
  <c r="AP80" i="33" s="1"/>
  <c r="AP81" i="33" s="1"/>
  <c r="AS62" i="36" l="1"/>
  <c r="AT61" i="36" s="1"/>
  <c r="AS63" i="34"/>
  <c r="AS64" i="34" s="1"/>
  <c r="AS77" i="34" s="1"/>
  <c r="AS80" i="34" s="1"/>
  <c r="AS81" i="34" s="1"/>
  <c r="AR63" i="36"/>
  <c r="AR64" i="36" s="1"/>
  <c r="AR77" i="36" s="1"/>
  <c r="AR80" i="36" s="1"/>
  <c r="AR81" i="36" s="1"/>
  <c r="AQ63" i="33"/>
  <c r="AQ64" i="33" s="1"/>
  <c r="AQ77" i="33" s="1"/>
  <c r="AQ80" i="33" s="1"/>
  <c r="AQ81" i="33" s="1"/>
  <c r="AS62" i="35"/>
  <c r="AT61" i="35" s="1"/>
  <c r="AR62" i="33"/>
  <c r="AS61" i="33" s="1"/>
  <c r="AT62" i="34"/>
  <c r="AU61" i="34" s="1"/>
  <c r="AR63" i="35"/>
  <c r="AR64" i="35" s="1"/>
  <c r="AR77" i="35" s="1"/>
  <c r="AR80" i="35" s="1"/>
  <c r="AR81" i="35" s="1"/>
  <c r="AU62" i="34" l="1"/>
  <c r="AV61" i="34" s="1"/>
  <c r="AT63" i="34"/>
  <c r="AT64" i="34" s="1"/>
  <c r="AT77" i="34" s="1"/>
  <c r="AT80" i="34" s="1"/>
  <c r="AT81" i="34" s="1"/>
  <c r="AS63" i="35"/>
  <c r="AS64" i="35" s="1"/>
  <c r="AS77" i="35" s="1"/>
  <c r="AS80" i="35" s="1"/>
  <c r="AS81" i="35" s="1"/>
  <c r="AT62" i="36"/>
  <c r="AU61" i="36" s="1"/>
  <c r="AT62" i="35"/>
  <c r="AU61" i="35" s="1"/>
  <c r="AS62" i="33"/>
  <c r="AT61" i="33" s="1"/>
  <c r="AR63" i="33"/>
  <c r="AR64" i="33" s="1"/>
  <c r="AR77" i="33" s="1"/>
  <c r="AR80" i="33" s="1"/>
  <c r="AR81" i="33" s="1"/>
  <c r="AS63" i="36"/>
  <c r="AS64" i="36" s="1"/>
  <c r="AS77" i="36" s="1"/>
  <c r="AS80" i="36" s="1"/>
  <c r="AS81" i="36" s="1"/>
  <c r="AT63" i="35" l="1"/>
  <c r="AT64" i="35" s="1"/>
  <c r="AT77" i="35" s="1"/>
  <c r="AT80" i="35" s="1"/>
  <c r="AT81" i="35" s="1"/>
  <c r="AU62" i="35"/>
  <c r="AV61" i="35" s="1"/>
  <c r="AT62" i="33"/>
  <c r="AU61" i="33" s="1"/>
  <c r="AU62" i="36"/>
  <c r="AV61" i="36" s="1"/>
  <c r="AV62" i="34"/>
  <c r="AW61" i="34" s="1"/>
  <c r="AS63" i="33"/>
  <c r="AS64" i="33" s="1"/>
  <c r="AS77" i="33" s="1"/>
  <c r="AS80" i="33" s="1"/>
  <c r="AS81" i="33" s="1"/>
  <c r="AT63" i="36"/>
  <c r="AT64" i="36" s="1"/>
  <c r="AT77" i="36" s="1"/>
  <c r="AT80" i="36" s="1"/>
  <c r="AT81" i="36" s="1"/>
  <c r="AU63" i="34"/>
  <c r="AU64" i="34" s="1"/>
  <c r="AU77" i="34" s="1"/>
  <c r="AU80" i="34" s="1"/>
  <c r="AU81" i="34" s="1"/>
  <c r="AV63" i="34" l="1"/>
  <c r="AV64" i="34" s="1"/>
  <c r="AV77" i="34" s="1"/>
  <c r="AV80" i="34" s="1"/>
  <c r="AV81" i="34" s="1"/>
  <c r="AT63" i="33"/>
  <c r="AT64" i="33" s="1"/>
  <c r="AT77" i="33" s="1"/>
  <c r="AT80" i="33" s="1"/>
  <c r="AT81" i="33" s="1"/>
  <c r="AW62" i="34"/>
  <c r="AX61" i="34" s="1"/>
  <c r="AU62" i="33"/>
  <c r="AV61" i="33" s="1"/>
  <c r="AV62" i="36"/>
  <c r="AW61" i="36" s="1"/>
  <c r="AV62" i="35"/>
  <c r="AW61" i="35" s="1"/>
  <c r="AU63" i="36"/>
  <c r="AU64" i="36" s="1"/>
  <c r="AU77" i="36" s="1"/>
  <c r="AU80" i="36" s="1"/>
  <c r="AU81" i="36" s="1"/>
  <c r="AU63" i="35"/>
  <c r="AU64" i="35" s="1"/>
  <c r="AU77" i="35" s="1"/>
  <c r="AU80" i="35" s="1"/>
  <c r="AU81" i="35" s="1"/>
  <c r="AV63" i="35" l="1"/>
  <c r="AV64" i="35" s="1"/>
  <c r="AV77" i="35" s="1"/>
  <c r="AV80" i="35" s="1"/>
  <c r="AV81" i="35"/>
  <c r="AU63" i="33"/>
  <c r="AU64" i="33" s="1"/>
  <c r="AU77" i="33" s="1"/>
  <c r="AU80" i="33" s="1"/>
  <c r="AU81" i="33" s="1"/>
  <c r="AW62" i="35"/>
  <c r="AX61" i="35" s="1"/>
  <c r="AV62" i="33"/>
  <c r="AW61" i="33" s="1"/>
  <c r="AW62" i="36"/>
  <c r="AX61" i="36" s="1"/>
  <c r="AX62" i="34"/>
  <c r="AY61" i="34" s="1"/>
  <c r="AV63" i="36"/>
  <c r="AV64" i="36" s="1"/>
  <c r="AV77" i="36" s="1"/>
  <c r="AV80" i="36" s="1"/>
  <c r="AV81" i="36" s="1"/>
  <c r="AW63" i="34"/>
  <c r="AW64" i="34" s="1"/>
  <c r="AW77" i="34" s="1"/>
  <c r="AW80" i="34" s="1"/>
  <c r="AW81" i="34" s="1"/>
  <c r="C7" i="34" s="1"/>
  <c r="J31" i="29" s="1"/>
  <c r="AX63" i="34" l="1"/>
  <c r="AX64" i="34" s="1"/>
  <c r="AX77" i="34" s="1"/>
  <c r="AX80" i="34" s="1"/>
  <c r="AX81" i="34" s="1"/>
  <c r="AV63" i="33"/>
  <c r="AV64" i="33" s="1"/>
  <c r="AV77" i="33" s="1"/>
  <c r="AV80" i="33" s="1"/>
  <c r="AV81" i="33" s="1"/>
  <c r="AY62" i="34"/>
  <c r="AZ61" i="34" s="1"/>
  <c r="AW62" i="33"/>
  <c r="AX61" i="33" s="1"/>
  <c r="AX62" i="36"/>
  <c r="AY61" i="36" s="1"/>
  <c r="AX62" i="35"/>
  <c r="AY61" i="35" s="1"/>
  <c r="AW63" i="36"/>
  <c r="AW64" i="36" s="1"/>
  <c r="AW77" i="36" s="1"/>
  <c r="AW80" i="36" s="1"/>
  <c r="AW81" i="36" s="1"/>
  <c r="C7" i="36" s="1"/>
  <c r="J33" i="29" s="1"/>
  <c r="AW63" i="35"/>
  <c r="AW64" i="35" s="1"/>
  <c r="AW77" i="35" s="1"/>
  <c r="AW80" i="35" s="1"/>
  <c r="AW81" i="35" s="1"/>
  <c r="C7" i="35" s="1"/>
  <c r="J32" i="29" s="1"/>
  <c r="AX63" i="35" l="1"/>
  <c r="AX64" i="35" s="1"/>
  <c r="AX77" i="35" s="1"/>
  <c r="AX80" i="35" s="1"/>
  <c r="AX81" i="35" s="1"/>
  <c r="AW63" i="33"/>
  <c r="AW64" i="33" s="1"/>
  <c r="AW77" i="33" s="1"/>
  <c r="AW80" i="33" s="1"/>
  <c r="AW81" i="33" s="1"/>
  <c r="C7" i="33" s="1"/>
  <c r="J30" i="29" s="1"/>
  <c r="AY62" i="36"/>
  <c r="AZ61" i="36" s="1"/>
  <c r="AZ62" i="34"/>
  <c r="BA61" i="34" s="1"/>
  <c r="AX63" i="36"/>
  <c r="AX64" i="36" s="1"/>
  <c r="AX77" i="36" s="1"/>
  <c r="AX80" i="36" s="1"/>
  <c r="AX81" i="36" s="1"/>
  <c r="AY63" i="34"/>
  <c r="AY64" i="34" s="1"/>
  <c r="AY77" i="34" s="1"/>
  <c r="AY80" i="34" s="1"/>
  <c r="AY81" i="34" s="1"/>
  <c r="AY62" i="35"/>
  <c r="AZ61" i="35" s="1"/>
  <c r="AX62" i="33"/>
  <c r="AY61" i="33" s="1"/>
  <c r="AX63" i="33" l="1"/>
  <c r="AX64" i="33" s="1"/>
  <c r="AX77" i="33" s="1"/>
  <c r="AX80" i="33" s="1"/>
  <c r="AX81" i="33" s="1"/>
  <c r="AZ63" i="34"/>
  <c r="AZ64" i="34" s="1"/>
  <c r="AZ77" i="34" s="1"/>
  <c r="AZ80" i="34" s="1"/>
  <c r="AZ81" i="34" s="1"/>
  <c r="AZ62" i="35"/>
  <c r="BA61" i="35" s="1"/>
  <c r="BA62" i="34"/>
  <c r="BB61" i="34" s="1"/>
  <c r="AZ62" i="36"/>
  <c r="BA61" i="36" s="1"/>
  <c r="AY63" i="35"/>
  <c r="AY64" i="35" s="1"/>
  <c r="AY77" i="35" s="1"/>
  <c r="AY80" i="35" s="1"/>
  <c r="AY81" i="35" s="1"/>
  <c r="AY62" i="33"/>
  <c r="AZ61" i="33" s="1"/>
  <c r="AY63" i="36"/>
  <c r="AY64" i="36" s="1"/>
  <c r="AY77" i="36" s="1"/>
  <c r="AY80" i="36" s="1"/>
  <c r="AY81" i="36" s="1"/>
  <c r="AY63" i="33" l="1"/>
  <c r="AY64" i="33" s="1"/>
  <c r="AY77" i="33" s="1"/>
  <c r="AY80" i="33" s="1"/>
  <c r="AY81" i="33" s="1"/>
  <c r="BA63" i="34"/>
  <c r="BA64" i="34" s="1"/>
  <c r="BA77" i="34" s="1"/>
  <c r="BA80" i="34" s="1"/>
  <c r="BA81" i="34" s="1"/>
  <c r="BB62" i="34"/>
  <c r="BC61" i="34" s="1"/>
  <c r="BA62" i="36"/>
  <c r="BB61" i="36" s="1"/>
  <c r="BA62" i="35"/>
  <c r="BB61" i="35" s="1"/>
  <c r="AZ62" i="33"/>
  <c r="BA61" i="33" s="1"/>
  <c r="AZ63" i="36"/>
  <c r="AZ64" i="36" s="1"/>
  <c r="AZ77" i="36" s="1"/>
  <c r="AZ80" i="36" s="1"/>
  <c r="AZ81" i="36" s="1"/>
  <c r="AZ63" i="35"/>
  <c r="AZ64" i="35" s="1"/>
  <c r="AZ77" i="35" s="1"/>
  <c r="AZ80" i="35" s="1"/>
  <c r="AZ81" i="35" s="1"/>
  <c r="BB62" i="35" l="1"/>
  <c r="BC61" i="35" s="1"/>
  <c r="BC62" i="34"/>
  <c r="BD61" i="34" s="1"/>
  <c r="BA62" i="33"/>
  <c r="BB61" i="33" s="1"/>
  <c r="BB62" i="36"/>
  <c r="BC61" i="36" s="1"/>
  <c r="AZ63" i="33"/>
  <c r="AZ64" i="33" s="1"/>
  <c r="AZ77" i="33" s="1"/>
  <c r="AZ80" i="33" s="1"/>
  <c r="AZ81" i="33" s="1"/>
  <c r="BA63" i="36"/>
  <c r="BA64" i="36" s="1"/>
  <c r="BA77" i="36" s="1"/>
  <c r="BA80" i="36" s="1"/>
  <c r="BA81" i="36" s="1"/>
  <c r="BA63" i="35"/>
  <c r="BA64" i="35" s="1"/>
  <c r="BA77" i="35" s="1"/>
  <c r="BA80" i="35" s="1"/>
  <c r="BA81" i="35" s="1"/>
  <c r="BB63" i="34"/>
  <c r="BB64" i="34" s="1"/>
  <c r="BB77" i="34" s="1"/>
  <c r="BB80" i="34" s="1"/>
  <c r="BB81" i="34" s="1"/>
  <c r="BD62" i="34" l="1"/>
  <c r="BD63" i="34" s="1"/>
  <c r="BD64" i="34" s="1"/>
  <c r="BD77" i="34" s="1"/>
  <c r="BD80" i="34" s="1"/>
  <c r="BB63" i="36"/>
  <c r="BB64" i="36" s="1"/>
  <c r="BB77" i="36" s="1"/>
  <c r="BB80" i="36" s="1"/>
  <c r="BB81" i="36" s="1"/>
  <c r="BC63" i="34"/>
  <c r="BC64" i="34" s="1"/>
  <c r="BC77" i="34" s="1"/>
  <c r="BC80" i="34" s="1"/>
  <c r="BC81" i="34" s="1"/>
  <c r="BC62" i="36"/>
  <c r="BD61" i="36" s="1"/>
  <c r="BB62" i="33"/>
  <c r="BC61" i="33" s="1"/>
  <c r="BC62" i="35"/>
  <c r="BD61" i="35" s="1"/>
  <c r="BA63" i="33"/>
  <c r="BA64" i="33" s="1"/>
  <c r="BA77" i="33" s="1"/>
  <c r="BA80" i="33" s="1"/>
  <c r="BA81" i="33" s="1"/>
  <c r="BB63" i="35"/>
  <c r="BB64" i="35" s="1"/>
  <c r="BB77" i="35" s="1"/>
  <c r="BB80" i="35" s="1"/>
  <c r="BB81" i="35" s="1"/>
  <c r="BD81" i="34" l="1"/>
  <c r="BB63" i="33"/>
  <c r="BB64" i="33" s="1"/>
  <c r="BB77" i="33" s="1"/>
  <c r="BB80" i="33" s="1"/>
  <c r="BB81" i="33" s="1"/>
  <c r="BC62" i="33"/>
  <c r="BD61" i="33" s="1"/>
  <c r="BD62" i="33" s="1"/>
  <c r="BD63" i="33" s="1"/>
  <c r="BD64" i="33" s="1"/>
  <c r="BD77" i="33" s="1"/>
  <c r="BD80" i="33" s="1"/>
  <c r="BD62" i="35"/>
  <c r="BD63" i="35" s="1"/>
  <c r="BD64" i="35" s="1"/>
  <c r="BD77" i="35" s="1"/>
  <c r="BD80" i="35" s="1"/>
  <c r="BD62" i="36"/>
  <c r="BD63" i="36" s="1"/>
  <c r="BD64" i="36" s="1"/>
  <c r="BD77" i="36" s="1"/>
  <c r="BD80" i="36" s="1"/>
  <c r="BC63" i="35"/>
  <c r="BC64" i="35" s="1"/>
  <c r="BC77" i="35" s="1"/>
  <c r="BC80" i="35" s="1"/>
  <c r="BC81" i="35" s="1"/>
  <c r="BC63" i="36"/>
  <c r="BC64" i="36" s="1"/>
  <c r="BC77" i="36" s="1"/>
  <c r="BC80" i="36" s="1"/>
  <c r="BC81" i="36" s="1"/>
  <c r="BD81" i="35" l="1"/>
  <c r="BD81" i="36"/>
  <c r="BC63" i="33"/>
  <c r="BC64" i="33" s="1"/>
  <c r="BC77" i="33" s="1"/>
  <c r="BC80" i="33" s="1"/>
  <c r="BC81" i="33" s="1"/>
  <c r="BD81" i="33" s="1"/>
  <c r="F13" i="31" l="1"/>
  <c r="E18" i="31"/>
  <c r="C9" i="31" l="1"/>
  <c r="E19" i="31"/>
  <c r="E25" i="31" s="1"/>
  <c r="E26" i="31" s="1"/>
  <c r="E28" i="31" s="1"/>
  <c r="F7" i="10"/>
  <c r="E12" i="10"/>
  <c r="G13" i="31"/>
  <c r="F18" i="31"/>
  <c r="E29" i="31" l="1"/>
  <c r="AV30" i="31"/>
  <c r="AN30" i="31"/>
  <c r="AF30" i="31"/>
  <c r="X30" i="31"/>
  <c r="P30" i="31"/>
  <c r="H30" i="31"/>
  <c r="AS30" i="31"/>
  <c r="AK30" i="31"/>
  <c r="AC30" i="31"/>
  <c r="U30" i="31"/>
  <c r="M30" i="31"/>
  <c r="AR30" i="31"/>
  <c r="AJ30" i="31"/>
  <c r="T30" i="31"/>
  <c r="L30" i="31"/>
  <c r="AO30" i="31"/>
  <c r="Y30" i="31"/>
  <c r="I30" i="31"/>
  <c r="AP30" i="31"/>
  <c r="Z30" i="31"/>
  <c r="J30" i="31"/>
  <c r="AM30" i="31"/>
  <c r="W30" i="31"/>
  <c r="G30" i="31"/>
  <c r="AT30" i="31"/>
  <c r="AL30" i="31"/>
  <c r="AD30" i="31"/>
  <c r="V30" i="31"/>
  <c r="N30" i="31"/>
  <c r="F30" i="31"/>
  <c r="F60" i="31" s="1"/>
  <c r="AQ30" i="31"/>
  <c r="AI30" i="31"/>
  <c r="AA30" i="31"/>
  <c r="S30" i="31"/>
  <c r="K30" i="31"/>
  <c r="E62" i="31"/>
  <c r="AB30" i="31"/>
  <c r="AW30" i="31"/>
  <c r="AG30" i="31"/>
  <c r="Q30" i="31"/>
  <c r="AX30" i="31"/>
  <c r="AH30" i="31"/>
  <c r="R30" i="31"/>
  <c r="AU30" i="31"/>
  <c r="AE30" i="31"/>
  <c r="O30" i="31"/>
  <c r="F19" i="31"/>
  <c r="F25" i="31" s="1"/>
  <c r="F26" i="31" s="1"/>
  <c r="F28" i="31" s="1"/>
  <c r="G7" i="10"/>
  <c r="F12" i="10"/>
  <c r="H13" i="31"/>
  <c r="G18" i="31"/>
  <c r="I13" i="31" l="1"/>
  <c r="H18" i="31"/>
  <c r="F29" i="31"/>
  <c r="AR31" i="31"/>
  <c r="AJ31" i="31"/>
  <c r="AB31" i="31"/>
  <c r="T31" i="31"/>
  <c r="L31" i="31"/>
  <c r="AW31" i="31"/>
  <c r="AO31" i="31"/>
  <c r="AG31" i="31"/>
  <c r="Y31" i="31"/>
  <c r="Q31" i="31"/>
  <c r="I31" i="31"/>
  <c r="AV31" i="31"/>
  <c r="AF31" i="31"/>
  <c r="P31" i="31"/>
  <c r="AS31" i="31"/>
  <c r="AC31" i="31"/>
  <c r="M31" i="31"/>
  <c r="AX31" i="31"/>
  <c r="AP31" i="31"/>
  <c r="AH31" i="31"/>
  <c r="Z31" i="31"/>
  <c r="R31" i="31"/>
  <c r="J31" i="31"/>
  <c r="AU31" i="31"/>
  <c r="AM31" i="31"/>
  <c r="AE31" i="31"/>
  <c r="W31" i="31"/>
  <c r="O31" i="31"/>
  <c r="G31" i="31"/>
  <c r="G60" i="31" s="1"/>
  <c r="AN31" i="31"/>
  <c r="X31" i="31"/>
  <c r="H31" i="31"/>
  <c r="AK31" i="31"/>
  <c r="U31" i="31"/>
  <c r="V31" i="31"/>
  <c r="AI31" i="31"/>
  <c r="AL31" i="31"/>
  <c r="S31" i="31"/>
  <c r="AQ31" i="31"/>
  <c r="AT31" i="31"/>
  <c r="N31" i="31"/>
  <c r="AA31" i="31"/>
  <c r="AY31" i="31"/>
  <c r="AD31" i="31"/>
  <c r="K31" i="31"/>
  <c r="H7" i="10"/>
  <c r="G19" i="31"/>
  <c r="G25" i="31" s="1"/>
  <c r="G26" i="31" s="1"/>
  <c r="G28" i="31" s="1"/>
  <c r="G12" i="10"/>
  <c r="F61" i="31"/>
  <c r="E63" i="31"/>
  <c r="E64" i="31" s="1"/>
  <c r="E77" i="31" s="1"/>
  <c r="E80" i="31" s="1"/>
  <c r="E81" i="31" s="1"/>
  <c r="G29" i="31" l="1"/>
  <c r="AT32" i="31"/>
  <c r="AL32" i="31"/>
  <c r="AD32" i="31"/>
  <c r="V32" i="31"/>
  <c r="N32" i="31"/>
  <c r="AY32" i="31"/>
  <c r="AQ32" i="31"/>
  <c r="AI32" i="31"/>
  <c r="AA32" i="31"/>
  <c r="S32" i="31"/>
  <c r="K32" i="31"/>
  <c r="AX32" i="31"/>
  <c r="AH32" i="31"/>
  <c r="R32" i="31"/>
  <c r="AU32" i="31"/>
  <c r="AE32" i="31"/>
  <c r="O32" i="31"/>
  <c r="AV32" i="31"/>
  <c r="AF32" i="31"/>
  <c r="X32" i="31"/>
  <c r="H32" i="31"/>
  <c r="H60" i="31" s="1"/>
  <c r="AC32" i="31"/>
  <c r="M32" i="31"/>
  <c r="AZ32" i="31"/>
  <c r="AR32" i="31"/>
  <c r="AJ32" i="31"/>
  <c r="AB32" i="31"/>
  <c r="T32" i="31"/>
  <c r="L32" i="31"/>
  <c r="AW32" i="31"/>
  <c r="AO32" i="31"/>
  <c r="AG32" i="31"/>
  <c r="Y32" i="31"/>
  <c r="Q32" i="31"/>
  <c r="I32" i="31"/>
  <c r="AP32" i="31"/>
  <c r="Z32" i="31"/>
  <c r="J32" i="31"/>
  <c r="AM32" i="31"/>
  <c r="W32" i="31"/>
  <c r="AN32" i="31"/>
  <c r="P32" i="31"/>
  <c r="AS32" i="31"/>
  <c r="AK32" i="31"/>
  <c r="U32" i="31"/>
  <c r="H19" i="31"/>
  <c r="H25" i="31" s="1"/>
  <c r="H26" i="31" s="1"/>
  <c r="H28" i="31" s="1"/>
  <c r="I7" i="10"/>
  <c r="H12" i="10"/>
  <c r="J13" i="31"/>
  <c r="I18" i="31"/>
  <c r="F62" i="31"/>
  <c r="G61" i="31" s="1"/>
  <c r="G62" i="31" l="1"/>
  <c r="H61" i="31" s="1"/>
  <c r="G63" i="31"/>
  <c r="G64" i="31" s="1"/>
  <c r="G77" i="31" s="1"/>
  <c r="G80" i="31" s="1"/>
  <c r="F63" i="31"/>
  <c r="F64" i="31" s="1"/>
  <c r="F77" i="31" s="1"/>
  <c r="F80" i="31" s="1"/>
  <c r="F81" i="31" s="1"/>
  <c r="J7" i="10"/>
  <c r="I19" i="31"/>
  <c r="I25" i="31" s="1"/>
  <c r="I26" i="31" s="1"/>
  <c r="I28" i="31" s="1"/>
  <c r="I12" i="10"/>
  <c r="H29" i="31"/>
  <c r="AZ33" i="31"/>
  <c r="AR33" i="31"/>
  <c r="AJ33" i="31"/>
  <c r="AB33" i="31"/>
  <c r="T33" i="31"/>
  <c r="L33" i="31"/>
  <c r="AW33" i="31"/>
  <c r="AO33" i="31"/>
  <c r="AG33" i="31"/>
  <c r="Y33" i="31"/>
  <c r="Q33" i="31"/>
  <c r="I33" i="31"/>
  <c r="I60" i="31" s="1"/>
  <c r="AN33" i="31"/>
  <c r="X33" i="31"/>
  <c r="BA33" i="31"/>
  <c r="AK33" i="31"/>
  <c r="U33" i="31"/>
  <c r="AL33" i="31"/>
  <c r="V33" i="31"/>
  <c r="AX33" i="31"/>
  <c r="AP33" i="31"/>
  <c r="AH33" i="31"/>
  <c r="Z33" i="31"/>
  <c r="R33" i="31"/>
  <c r="J33" i="31"/>
  <c r="AU33" i="31"/>
  <c r="AM33" i="31"/>
  <c r="AE33" i="31"/>
  <c r="W33" i="31"/>
  <c r="O33" i="31"/>
  <c r="AV33" i="31"/>
  <c r="AF33" i="31"/>
  <c r="P33" i="31"/>
  <c r="AS33" i="31"/>
  <c r="AC33" i="31"/>
  <c r="M33" i="31"/>
  <c r="AT33" i="31"/>
  <c r="AD33" i="31"/>
  <c r="AQ33" i="31"/>
  <c r="K33" i="31"/>
  <c r="N33" i="31"/>
  <c r="S33" i="31"/>
  <c r="AI33" i="31"/>
  <c r="AA33" i="31"/>
  <c r="AY33" i="31"/>
  <c r="K13" i="31"/>
  <c r="J18" i="31"/>
  <c r="G81" i="31" l="1"/>
  <c r="L13" i="31"/>
  <c r="L18" i="31" s="1"/>
  <c r="K18" i="31"/>
  <c r="I29" i="31"/>
  <c r="AK34" i="31"/>
  <c r="X34" i="31"/>
  <c r="AW34" i="31"/>
  <c r="AB34" i="31"/>
  <c r="AS34" i="31"/>
  <c r="S34" i="31"/>
  <c r="AI34" i="31"/>
  <c r="AY34" i="31"/>
  <c r="V34" i="31"/>
  <c r="AL34" i="31"/>
  <c r="BB34" i="31"/>
  <c r="Q34" i="31"/>
  <c r="M34" i="31"/>
  <c r="K34" i="31"/>
  <c r="AQ34" i="31"/>
  <c r="AT34" i="31"/>
  <c r="AG34" i="31"/>
  <c r="AV34" i="31"/>
  <c r="AE34" i="31"/>
  <c r="R34" i="31"/>
  <c r="AX34" i="31"/>
  <c r="BA34" i="31"/>
  <c r="T34" i="31"/>
  <c r="Y34" i="31"/>
  <c r="AR34" i="31"/>
  <c r="P34" i="31"/>
  <c r="W34" i="31"/>
  <c r="AM34" i="31"/>
  <c r="J34" i="31"/>
  <c r="J60" i="31" s="1"/>
  <c r="Z34" i="31"/>
  <c r="AP34" i="31"/>
  <c r="U34" i="31"/>
  <c r="AJ34" i="31"/>
  <c r="AO34" i="31"/>
  <c r="AF34" i="31"/>
  <c r="AA34" i="31"/>
  <c r="N34" i="31"/>
  <c r="AD34" i="31"/>
  <c r="AN34" i="31"/>
  <c r="AZ34" i="31"/>
  <c r="L34" i="31"/>
  <c r="AC34" i="31"/>
  <c r="O34" i="31"/>
  <c r="AU34" i="31"/>
  <c r="AH34" i="31"/>
  <c r="H62" i="31"/>
  <c r="I61" i="31" s="1"/>
  <c r="I62" i="31" s="1"/>
  <c r="J61" i="31" s="1"/>
  <c r="J12" i="10"/>
  <c r="K7" i="10"/>
  <c r="J19" i="31"/>
  <c r="J25" i="31" s="1"/>
  <c r="J26" i="31" s="1"/>
  <c r="H63" i="31" l="1"/>
  <c r="H64" i="31" s="1"/>
  <c r="H77" i="31" s="1"/>
  <c r="H80" i="31" s="1"/>
  <c r="H81" i="31" s="1"/>
  <c r="K12" i="10"/>
  <c r="K19" i="31"/>
  <c r="K25" i="31" s="1"/>
  <c r="K26" i="31" s="1"/>
  <c r="L7" i="10"/>
  <c r="J28" i="31"/>
  <c r="J29" i="31" s="1"/>
  <c r="I63" i="31"/>
  <c r="I64" i="31" s="1"/>
  <c r="I77" i="31" s="1"/>
  <c r="I80" i="31" s="1"/>
  <c r="I81" i="31" s="1"/>
  <c r="L19" i="31" l="1"/>
  <c r="L25" i="31" s="1"/>
  <c r="L26" i="31" s="1"/>
  <c r="L12" i="10"/>
  <c r="K28" i="31"/>
  <c r="AZ35" i="31"/>
  <c r="T35" i="31"/>
  <c r="AG35" i="31"/>
  <c r="AF35" i="31"/>
  <c r="AC35" i="31"/>
  <c r="AH35" i="31"/>
  <c r="AU35" i="31"/>
  <c r="O35" i="31"/>
  <c r="AD35" i="31"/>
  <c r="AQ35" i="31"/>
  <c r="K35" i="31"/>
  <c r="K60" i="31" s="1"/>
  <c r="U35" i="31"/>
  <c r="AJ35" i="31"/>
  <c r="Q35" i="31"/>
  <c r="AX35" i="31"/>
  <c r="AE35" i="31"/>
  <c r="N35" i="31"/>
  <c r="P35" i="31"/>
  <c r="AB35" i="31"/>
  <c r="AO35" i="31"/>
  <c r="AS35" i="31"/>
  <c r="BC35" i="31"/>
  <c r="AL35" i="31"/>
  <c r="S35" i="31"/>
  <c r="AR35" i="31"/>
  <c r="L35" i="31"/>
  <c r="Y35" i="31"/>
  <c r="X35" i="31"/>
  <c r="M35" i="31"/>
  <c r="Z35" i="31"/>
  <c r="AM35" i="31"/>
  <c r="BB35" i="31"/>
  <c r="V35" i="31"/>
  <c r="AI35" i="31"/>
  <c r="AN35" i="31"/>
  <c r="AW35" i="31"/>
  <c r="BA35" i="31"/>
  <c r="R35" i="31"/>
  <c r="AT35" i="31"/>
  <c r="AA35" i="31"/>
  <c r="AV35" i="31"/>
  <c r="AP35" i="31"/>
  <c r="W35" i="31"/>
  <c r="AY35" i="31"/>
  <c r="AK35" i="31"/>
  <c r="J62" i="31"/>
  <c r="AR36" i="31" l="1"/>
  <c r="L36" i="31"/>
  <c r="L60" i="31" s="1"/>
  <c r="Y36" i="31"/>
  <c r="X36" i="31"/>
  <c r="AX36" i="31"/>
  <c r="R36" i="31"/>
  <c r="AE36" i="31"/>
  <c r="AT36" i="31"/>
  <c r="N36" i="31"/>
  <c r="AA36" i="31"/>
  <c r="P36" i="31"/>
  <c r="AO36" i="31"/>
  <c r="AH36" i="31"/>
  <c r="O36" i="31"/>
  <c r="AQ36" i="31"/>
  <c r="AC36" i="31"/>
  <c r="T36" i="31"/>
  <c r="AN36" i="31"/>
  <c r="Z36" i="31"/>
  <c r="BB36" i="31"/>
  <c r="AI36" i="31"/>
  <c r="M36" i="31"/>
  <c r="AJ36" i="31"/>
  <c r="AW36" i="31"/>
  <c r="Q36" i="31"/>
  <c r="BA36" i="31"/>
  <c r="AP36" i="31"/>
  <c r="BC36" i="31"/>
  <c r="W36" i="31"/>
  <c r="AL36" i="31"/>
  <c r="AY36" i="31"/>
  <c r="S36" i="31"/>
  <c r="AS36" i="31"/>
  <c r="AB36" i="31"/>
  <c r="AV36" i="31"/>
  <c r="AK36" i="31"/>
  <c r="AU36" i="31"/>
  <c r="AD36" i="31"/>
  <c r="BD36" i="31"/>
  <c r="AZ36" i="31"/>
  <c r="AG36" i="31"/>
  <c r="U36" i="31"/>
  <c r="AM36" i="31"/>
  <c r="V36" i="31"/>
  <c r="AF36" i="31"/>
  <c r="K29" i="31"/>
  <c r="K61" i="31"/>
  <c r="K62" i="31" s="1"/>
  <c r="L61" i="31" s="1"/>
  <c r="J63" i="31"/>
  <c r="J64" i="31" s="1"/>
  <c r="J77" i="31" s="1"/>
  <c r="J80" i="31" s="1"/>
  <c r="J81" i="31" s="1"/>
  <c r="L28" i="31"/>
  <c r="L29" i="31" s="1"/>
  <c r="AD37" i="31" l="1"/>
  <c r="AD60" i="31" s="1"/>
  <c r="AO37" i="31"/>
  <c r="AO60" i="31" s="1"/>
  <c r="AX37" i="31"/>
  <c r="AX60" i="31" s="1"/>
  <c r="AK37" i="31"/>
  <c r="AK60" i="31" s="1"/>
  <c r="AJ37" i="31"/>
  <c r="AJ60" i="31" s="1"/>
  <c r="AU37" i="31"/>
  <c r="AU60" i="31" s="1"/>
  <c r="O37" i="31"/>
  <c r="O60" i="31" s="1"/>
  <c r="AF37" i="31"/>
  <c r="AF60" i="31" s="1"/>
  <c r="AQ37" i="31"/>
  <c r="AQ60" i="31" s="1"/>
  <c r="AP37" i="31"/>
  <c r="AP60" i="31" s="1"/>
  <c r="M37" i="31"/>
  <c r="M60" i="31" s="1"/>
  <c r="AT37" i="31"/>
  <c r="AT60" i="31" s="1"/>
  <c r="Y37" i="31"/>
  <c r="Y60" i="31" s="1"/>
  <c r="AZ37" i="31"/>
  <c r="AZ60" i="31" s="1"/>
  <c r="AE37" i="31"/>
  <c r="AE60" i="31" s="1"/>
  <c r="P37" i="31"/>
  <c r="P60" i="31" s="1"/>
  <c r="BA37" i="31"/>
  <c r="BA60" i="31" s="1"/>
  <c r="AW37" i="31"/>
  <c r="AW60" i="31" s="1"/>
  <c r="AS37" i="31"/>
  <c r="AS60" i="31" s="1"/>
  <c r="AR37" i="31"/>
  <c r="AR60" i="31" s="1"/>
  <c r="AN37" i="31"/>
  <c r="AN60" i="31" s="1"/>
  <c r="S37" i="31"/>
  <c r="S60" i="31" s="1"/>
  <c r="BB37" i="31"/>
  <c r="BB60" i="31" s="1"/>
  <c r="V37" i="31"/>
  <c r="V60" i="31" s="1"/>
  <c r="AG37" i="31"/>
  <c r="AG60" i="31" s="1"/>
  <c r="AH37" i="31"/>
  <c r="AH60" i="31" s="1"/>
  <c r="U37" i="31"/>
  <c r="U60" i="31" s="1"/>
  <c r="AB37" i="31"/>
  <c r="AB60" i="31" s="1"/>
  <c r="AM37" i="31"/>
  <c r="AM60" i="31" s="1"/>
  <c r="BD37" i="31"/>
  <c r="BD60" i="31" s="1"/>
  <c r="X37" i="31"/>
  <c r="X60" i="31" s="1"/>
  <c r="AI37" i="31"/>
  <c r="AI60" i="31" s="1"/>
  <c r="Z37" i="31"/>
  <c r="Z60" i="31" s="1"/>
  <c r="N37" i="31"/>
  <c r="N60" i="31" s="1"/>
  <c r="R37" i="31"/>
  <c r="R60" i="31" s="1"/>
  <c r="T37" i="31"/>
  <c r="T60" i="31" s="1"/>
  <c r="AV37" i="31"/>
  <c r="AV60" i="31" s="1"/>
  <c r="AA37" i="31"/>
  <c r="AA60" i="31" s="1"/>
  <c r="AL37" i="31"/>
  <c r="AL60" i="31" s="1"/>
  <c r="Q37" i="31"/>
  <c r="Q60" i="31" s="1"/>
  <c r="BC37" i="31"/>
  <c r="BC60" i="31" s="1"/>
  <c r="W37" i="31"/>
  <c r="W60" i="31" s="1"/>
  <c r="AY37" i="31"/>
  <c r="AY60" i="31" s="1"/>
  <c r="AC37" i="31"/>
  <c r="AC60" i="31" s="1"/>
  <c r="L62" i="31"/>
  <c r="M61" i="31" s="1"/>
  <c r="K63" i="31"/>
  <c r="K64" i="31" s="1"/>
  <c r="K77" i="31" s="1"/>
  <c r="K80" i="31" s="1"/>
  <c r="K81" i="31" s="1"/>
  <c r="L63" i="31"/>
  <c r="L64" i="31" s="1"/>
  <c r="L77" i="31" s="1"/>
  <c r="L80" i="31" s="1"/>
  <c r="L81" i="31" l="1"/>
  <c r="M62" i="31"/>
  <c r="N61" i="31" s="1"/>
  <c r="N62" i="31" s="1"/>
  <c r="M63" i="31"/>
  <c r="M64" i="31" s="1"/>
  <c r="M77" i="31" s="1"/>
  <c r="M80" i="31" s="1"/>
  <c r="M81" i="31" s="1"/>
  <c r="O61" i="31" l="1"/>
  <c r="N63" i="31"/>
  <c r="N64" i="31" s="1"/>
  <c r="N77" i="31" s="1"/>
  <c r="N80" i="31" s="1"/>
  <c r="N81" i="31" s="1"/>
  <c r="O62" i="31"/>
  <c r="P61" i="31" s="1"/>
  <c r="P62" i="31" l="1"/>
  <c r="Q61" i="31" s="1"/>
  <c r="O63" i="31"/>
  <c r="O64" i="31" s="1"/>
  <c r="O77" i="31" s="1"/>
  <c r="O80" i="31" s="1"/>
  <c r="O81" i="31" s="1"/>
  <c r="Q62" i="31" l="1"/>
  <c r="R61" i="31" s="1"/>
  <c r="P63" i="31"/>
  <c r="P64" i="31" s="1"/>
  <c r="P77" i="31" s="1"/>
  <c r="P80" i="31" s="1"/>
  <c r="P81" i="31" s="1"/>
  <c r="R62" i="31" l="1"/>
  <c r="S61" i="31" s="1"/>
  <c r="Q63" i="31"/>
  <c r="Q64" i="31" s="1"/>
  <c r="Q77" i="31" s="1"/>
  <c r="Q80" i="31" s="1"/>
  <c r="Q81" i="31" s="1"/>
  <c r="S62" i="31" l="1"/>
  <c r="T61" i="31" s="1"/>
  <c r="R63" i="31"/>
  <c r="R64" i="31" s="1"/>
  <c r="R77" i="31" s="1"/>
  <c r="R80" i="31" s="1"/>
  <c r="R81" i="31" s="1"/>
  <c r="T62" i="31" l="1"/>
  <c r="U61" i="31" s="1"/>
  <c r="S63" i="31"/>
  <c r="S64" i="31" s="1"/>
  <c r="S77" i="31" s="1"/>
  <c r="S80" i="31" s="1"/>
  <c r="S81" i="31" s="1"/>
  <c r="T63" i="31" l="1"/>
  <c r="T64" i="31" s="1"/>
  <c r="T77" i="31" s="1"/>
  <c r="T80" i="31" s="1"/>
  <c r="T81" i="31" s="1"/>
  <c r="U62" i="31"/>
  <c r="V61" i="31" s="1"/>
  <c r="V62" i="31" l="1"/>
  <c r="W61" i="31" s="1"/>
  <c r="U63" i="31"/>
  <c r="U64" i="31" s="1"/>
  <c r="U77" i="31" s="1"/>
  <c r="U80" i="31" s="1"/>
  <c r="U81" i="31" s="1"/>
  <c r="W62" i="31" l="1"/>
  <c r="X61" i="31" s="1"/>
  <c r="V63" i="31"/>
  <c r="V64" i="31" s="1"/>
  <c r="V77" i="31" s="1"/>
  <c r="V80" i="31" s="1"/>
  <c r="V81" i="31" s="1"/>
  <c r="X62" i="31" l="1"/>
  <c r="Y61" i="31" s="1"/>
  <c r="W63" i="31"/>
  <c r="W64" i="31" s="1"/>
  <c r="W77" i="31" s="1"/>
  <c r="W80" i="31" s="1"/>
  <c r="W81" i="31" s="1"/>
  <c r="Y62" i="31" l="1"/>
  <c r="Z61" i="31" s="1"/>
  <c r="X63" i="31"/>
  <c r="X64" i="31" s="1"/>
  <c r="X77" i="31" s="1"/>
  <c r="X80" i="31" s="1"/>
  <c r="X81" i="31" s="1"/>
  <c r="Y63" i="31" l="1"/>
  <c r="Y64" i="31" s="1"/>
  <c r="Y77" i="31" s="1"/>
  <c r="Y80" i="31" s="1"/>
  <c r="Y81" i="31" s="1"/>
  <c r="Z62" i="31"/>
  <c r="AA61" i="31" s="1"/>
  <c r="AA62" i="31" l="1"/>
  <c r="AB61" i="31" s="1"/>
  <c r="Z63" i="31"/>
  <c r="Z64" i="31" s="1"/>
  <c r="Z77" i="31" s="1"/>
  <c r="Z80" i="31" s="1"/>
  <c r="Z81" i="31" s="1"/>
  <c r="AB62" i="31" l="1"/>
  <c r="AC61" i="31" s="1"/>
  <c r="AA63" i="31"/>
  <c r="AA64" i="31" s="1"/>
  <c r="AA77" i="31" s="1"/>
  <c r="AA80" i="31" s="1"/>
  <c r="AA81" i="31" s="1"/>
  <c r="C4" i="31" s="1"/>
  <c r="G29" i="29" s="1"/>
  <c r="AC62" i="31" l="1"/>
  <c r="AD61" i="31" s="1"/>
  <c r="AB63" i="31"/>
  <c r="AB64" i="31" s="1"/>
  <c r="AB77" i="31" s="1"/>
  <c r="AB80" i="31" s="1"/>
  <c r="AB81" i="31" s="1"/>
  <c r="AD62" i="31" l="1"/>
  <c r="AE61" i="31" s="1"/>
  <c r="AC63" i="31"/>
  <c r="AC64" i="31" s="1"/>
  <c r="AC77" i="31" s="1"/>
  <c r="AC80" i="31" s="1"/>
  <c r="AC81" i="31" s="1"/>
  <c r="AD63" i="31" l="1"/>
  <c r="AD64" i="31" s="1"/>
  <c r="AD77" i="31" s="1"/>
  <c r="AD80" i="31" s="1"/>
  <c r="AD81" i="31" s="1"/>
  <c r="AE62" i="31"/>
  <c r="AF61" i="31" s="1"/>
  <c r="AF62" i="31" l="1"/>
  <c r="AG61" i="31" s="1"/>
  <c r="AE63" i="31"/>
  <c r="AE64" i="31" s="1"/>
  <c r="AE77" i="31" s="1"/>
  <c r="AE80" i="31" s="1"/>
  <c r="AE81" i="31" s="1"/>
  <c r="AG62" i="31" l="1"/>
  <c r="AH61" i="31" s="1"/>
  <c r="AF63" i="31"/>
  <c r="AF64" i="31" s="1"/>
  <c r="AF77" i="31" s="1"/>
  <c r="AF80" i="31" s="1"/>
  <c r="AF81" i="31" s="1"/>
  <c r="AH62" i="31" l="1"/>
  <c r="AI61" i="31" s="1"/>
  <c r="AG63" i="31"/>
  <c r="AG64" i="31" s="1"/>
  <c r="AG77" i="31" s="1"/>
  <c r="AG80" i="31" s="1"/>
  <c r="AG81" i="31" s="1"/>
  <c r="AH63" i="31" l="1"/>
  <c r="AH64" i="31" s="1"/>
  <c r="AH77" i="31" s="1"/>
  <c r="AH80" i="31" s="1"/>
  <c r="AH81" i="31" s="1"/>
  <c r="AI62" i="31"/>
  <c r="AJ61" i="31" s="1"/>
  <c r="AJ62" i="31" l="1"/>
  <c r="AK61" i="31" s="1"/>
  <c r="AI63" i="31"/>
  <c r="AI64" i="31" s="1"/>
  <c r="AI77" i="31" s="1"/>
  <c r="AI80" i="31" s="1"/>
  <c r="AI81" i="31" s="1"/>
  <c r="C5" i="31" s="1"/>
  <c r="H29" i="29" s="1"/>
  <c r="AK62" i="31" l="1"/>
  <c r="AL61" i="31" s="1"/>
  <c r="AJ63" i="31"/>
  <c r="AJ64" i="31" s="1"/>
  <c r="AJ77" i="31" s="1"/>
  <c r="AJ80" i="31" s="1"/>
  <c r="AJ81" i="31" s="1"/>
  <c r="C6" i="31" s="1"/>
  <c r="I29" i="29" s="1"/>
  <c r="AK63" i="31" l="1"/>
  <c r="AK64" i="31" s="1"/>
  <c r="AK77" i="31" s="1"/>
  <c r="AK80" i="31" s="1"/>
  <c r="AK81" i="31" s="1"/>
  <c r="AL62" i="31"/>
  <c r="AM61" i="31" s="1"/>
  <c r="AM62" i="31" l="1"/>
  <c r="AN61" i="31" s="1"/>
  <c r="AL63" i="31"/>
  <c r="AL64" i="31" s="1"/>
  <c r="AL77" i="31" s="1"/>
  <c r="AL80" i="31" s="1"/>
  <c r="AL81" i="31" s="1"/>
  <c r="AM63" i="31" l="1"/>
  <c r="AM64" i="31" s="1"/>
  <c r="AM77" i="31" s="1"/>
  <c r="AM80" i="31" s="1"/>
  <c r="AM81" i="31" s="1"/>
  <c r="AN62" i="31"/>
  <c r="AO61" i="31" s="1"/>
  <c r="AN63" i="31" l="1"/>
  <c r="AN64" i="31" s="1"/>
  <c r="AN77" i="31" s="1"/>
  <c r="AN80" i="31" s="1"/>
  <c r="AN81" i="31" s="1"/>
  <c r="AO62" i="31"/>
  <c r="AP61" i="31" s="1"/>
  <c r="AP62" i="31" l="1"/>
  <c r="AQ61" i="31" s="1"/>
  <c r="AO63" i="31"/>
  <c r="AO64" i="31" s="1"/>
  <c r="AO77" i="31" s="1"/>
  <c r="AO80" i="31" s="1"/>
  <c r="AO81" i="31" s="1"/>
  <c r="AP63" i="31" l="1"/>
  <c r="AP64" i="31" s="1"/>
  <c r="AP77" i="31" s="1"/>
  <c r="AP80" i="31" s="1"/>
  <c r="AP81" i="31" s="1"/>
  <c r="AQ62" i="31"/>
  <c r="AR61" i="31" s="1"/>
  <c r="AR62" i="31" l="1"/>
  <c r="AS61" i="31" s="1"/>
  <c r="AQ63" i="31"/>
  <c r="AQ64" i="31" s="1"/>
  <c r="AQ77" i="31" s="1"/>
  <c r="AQ80" i="31" s="1"/>
  <c r="AQ81" i="31" s="1"/>
  <c r="AS62" i="31" l="1"/>
  <c r="AT61" i="31" s="1"/>
  <c r="AR63" i="31"/>
  <c r="AR64" i="31" s="1"/>
  <c r="AR77" i="31" s="1"/>
  <c r="AR80" i="31" s="1"/>
  <c r="AR81" i="31" s="1"/>
  <c r="AT62" i="31" l="1"/>
  <c r="AU61" i="31" s="1"/>
  <c r="AS63" i="31"/>
  <c r="AS64" i="31" s="1"/>
  <c r="AS77" i="31" s="1"/>
  <c r="AS80" i="31" s="1"/>
  <c r="AS81" i="31" s="1"/>
  <c r="AU62" i="31" l="1"/>
  <c r="AV61" i="31" s="1"/>
  <c r="AT63" i="31"/>
  <c r="AT64" i="31" s="1"/>
  <c r="AT77" i="31" s="1"/>
  <c r="AT80" i="31" s="1"/>
  <c r="AT81" i="31" s="1"/>
  <c r="AV62" i="31" l="1"/>
  <c r="AW61" i="31" s="1"/>
  <c r="AU63" i="31"/>
  <c r="AU64" i="31" s="1"/>
  <c r="AU77" i="31" s="1"/>
  <c r="AU80" i="31" s="1"/>
  <c r="AU81" i="31" s="1"/>
  <c r="AW62" i="31" l="1"/>
  <c r="AX61" i="31" s="1"/>
  <c r="AV63" i="31"/>
  <c r="AV64" i="31" s="1"/>
  <c r="AV77" i="31" s="1"/>
  <c r="AV80" i="31" s="1"/>
  <c r="AV81" i="31" s="1"/>
  <c r="AX62" i="31" l="1"/>
  <c r="AY61" i="31" s="1"/>
  <c r="AW63" i="31"/>
  <c r="AW64" i="31" s="1"/>
  <c r="AW77" i="31" s="1"/>
  <c r="AW80" i="31" s="1"/>
  <c r="AW81" i="31" s="1"/>
  <c r="AY62" i="31" l="1"/>
  <c r="AZ61" i="31" s="1"/>
  <c r="AX63" i="31"/>
  <c r="AX64" i="31" s="1"/>
  <c r="AX77" i="31" s="1"/>
  <c r="AX80" i="31" s="1"/>
  <c r="AX81" i="31" s="1"/>
  <c r="AY63" i="31" l="1"/>
  <c r="AY64" i="31" s="1"/>
  <c r="AY77" i="31" s="1"/>
  <c r="AY80" i="31" s="1"/>
  <c r="AY81" i="31" s="1"/>
  <c r="AZ62" i="31"/>
  <c r="BA61" i="31" s="1"/>
  <c r="BA62" i="31" l="1"/>
  <c r="BB61" i="31" s="1"/>
  <c r="AZ63" i="31"/>
  <c r="AZ64" i="31" s="1"/>
  <c r="AZ77" i="31" s="1"/>
  <c r="AZ80" i="31" s="1"/>
  <c r="AZ81" i="31" s="1"/>
  <c r="BB62" i="31" l="1"/>
  <c r="BC61" i="31" s="1"/>
  <c r="BA63" i="31"/>
  <c r="BA64" i="31" s="1"/>
  <c r="BA77" i="31" s="1"/>
  <c r="BA80" i="31" s="1"/>
  <c r="BA81" i="31" s="1"/>
  <c r="BC62" i="31" l="1"/>
  <c r="BD61" i="31" s="1"/>
  <c r="BD62" i="31" s="1"/>
  <c r="BD63" i="31" s="1"/>
  <c r="BD64" i="31" s="1"/>
  <c r="BD77" i="31" s="1"/>
  <c r="BD80" i="31" s="1"/>
  <c r="BB63" i="31"/>
  <c r="BB64" i="31" s="1"/>
  <c r="BB77" i="31" s="1"/>
  <c r="BB80" i="31" s="1"/>
  <c r="BB81" i="31" s="1"/>
  <c r="BC63" i="31" l="1"/>
  <c r="BC64" i="31" s="1"/>
  <c r="BC77" i="31" s="1"/>
  <c r="BC80" i="31" s="1"/>
  <c r="BC81" i="31" s="1"/>
  <c r="BD81" i="31" s="1"/>
  <c r="C7" i="31" s="1"/>
  <c r="J29" i="29" s="1"/>
</calcChain>
</file>

<file path=xl/sharedStrings.xml><?xml version="1.0" encoding="utf-8"?>
<sst xmlns="http://schemas.openxmlformats.org/spreadsheetml/2006/main" count="1637" uniqueCount="363">
  <si>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</si>
  <si>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</si>
  <si>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</si>
  <si>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</si>
  <si>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</si>
  <si>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</si>
  <si>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</si>
  <si>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</si>
  <si>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</si>
  <si>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</si>
  <si>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</si>
  <si>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</si>
  <si>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</si>
  <si>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</si>
  <si>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</si>
  <si>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</si>
  <si>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</si>
  <si>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</si>
  <si>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</si>
  <si>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</si>
  <si>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</si>
  <si>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</si>
  <si>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</si>
  <si>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</si>
  <si>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</si>
  <si>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</si>
  <si>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</si>
  <si>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</si>
  <si>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</si>
  <si>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</si>
  <si>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</si>
  <si>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</si>
  <si>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</si>
  <si>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</si>
  <si>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</si>
  <si>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</si>
  <si>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</si>
  <si>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</si>
  <si>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</si>
  <si>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</si>
  <si>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</si>
  <si>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</si>
  <si>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</si>
  <si>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</si>
  <si>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</si>
  <si>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</si>
  <si>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</si>
  <si>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</si>
  <si>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</si>
  <si>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</si>
  <si>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</si>
  <si>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</si>
  <si>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</si>
  <si>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</si>
  <si>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</si>
  <si>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</si>
  <si>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</si>
  <si>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</si>
  <si>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</si>
  <si>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</si>
  <si>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</si>
  <si>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</si>
  <si>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</si>
  <si>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</si>
  <si>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</si>
  <si>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</si>
  <si>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</si>
  <si>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</si>
  <si>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</si>
  <si>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</si>
  <si>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</si>
  <si>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</si>
  <si>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</si>
  <si>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</si>
  <si>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</si>
  <si>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</si>
  <si>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</si>
  <si>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</si>
  <si>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</si>
  <si>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</si>
  <si>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</si>
  <si>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</si>
  <si>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</si>
  <si>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</si>
  <si>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</si>
  <si>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</si>
  <si>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</si>
  <si>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</si>
  <si>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</si>
  <si>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</si>
  <si>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</si>
  <si>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</si>
  <si>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</si>
  <si>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</si>
  <si>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</si>
  <si>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</si>
  <si>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</si>
  <si>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</si>
  <si>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</si>
  <si>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</si>
  <si>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</si>
  <si>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</si>
  <si>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</si>
  <si>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</si>
  <si>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</si>
  <si>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</si>
  <si>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</si>
  <si>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</si>
  <si>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</si>
  <si>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</si>
  <si>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</si>
  <si>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</si>
  <si>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</si>
  <si>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</si>
  <si>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</si>
  <si>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</si>
  <si>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</si>
  <si>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</si>
  <si>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</si>
  <si>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</si>
  <si>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</si>
  <si>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</si>
  <si>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</si>
  <si>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</si>
  <si>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</si>
  <si>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</si>
  <si>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</si>
  <si>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</si>
  <si>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</si>
  <si>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</si>
  <si>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</si>
  <si>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</si>
  <si>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</si>
  <si>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</si>
  <si>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</si>
  <si>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</si>
  <si>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</si>
  <si>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</si>
  <si>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</si>
  <si>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</si>
  <si>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</si>
  <si>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</si>
  <si>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</si>
  <si>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</si>
  <si>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</si>
  <si>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</si>
  <si>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</si>
  <si>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</si>
  <si>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</si>
  <si>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</si>
  <si>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</si>
  <si>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</si>
  <si>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</si>
  <si>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</si>
  <si>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</si>
  <si>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</si>
  <si>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</si>
  <si>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</si>
  <si>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</si>
  <si>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</si>
  <si>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</si>
  <si>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</si>
  <si>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</si>
  <si>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</si>
  <si>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</si>
  <si>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</si>
  <si>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</si>
  <si>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</si>
  <si>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</si>
  <si>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</si>
  <si>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</si>
  <si>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</si>
  <si>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</si>
  <si>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</si>
  <si>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</si>
  <si>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</si>
  <si>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</si>
  <si>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</si>
  <si>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</si>
  <si>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</si>
  <si>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</si>
  <si>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</si>
  <si>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</si>
  <si>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</si>
  <si>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</si>
  <si>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</si>
  <si>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</si>
  <si>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</si>
  <si>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</si>
  <si>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</si>
  <si>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</si>
  <si>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</si>
  <si>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</si>
  <si>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</si>
  <si>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</si>
  <si>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</si>
  <si>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</si>
  <si>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</si>
  <si>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</si>
  <si>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</si>
  <si>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</si>
  <si>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</si>
  <si>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</si>
  <si>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</si>
  <si>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</si>
  <si>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</si>
  <si>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</si>
  <si>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</si>
  <si>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</si>
  <si>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</si>
  <si>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</si>
  <si>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</si>
  <si>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</si>
  <si>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</si>
  <si>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</si>
  <si>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</si>
  <si>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</si>
  <si>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</si>
  <si>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</si>
  <si>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</si>
  <si>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</si>
  <si>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</si>
  <si>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</si>
  <si>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</si>
  <si>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</si>
  <si>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</si>
  <si>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</si>
  <si>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</si>
  <si>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</si>
  <si>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</si>
  <si>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</si>
  <si>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</si>
  <si>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</si>
  <si>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</si>
  <si>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</si>
  <si>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</si>
  <si>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</si>
  <si>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</si>
  <si>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</si>
  <si>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</si>
  <si>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</si>
  <si>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</si>
  <si>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</si>
  <si>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</si>
  <si>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</si>
  <si>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</si>
  <si>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</si>
  <si>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</si>
  <si>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</si>
  <si>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</si>
  <si>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</si>
  <si>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</si>
  <si>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</si>
  <si>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</si>
  <si>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</si>
  <si>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</si>
  <si>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</si>
  <si>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</si>
  <si>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</si>
  <si>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</si>
  <si>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</si>
  <si>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</si>
  <si>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</si>
  <si>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</si>
  <si>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</si>
  <si>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</si>
  <si>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</si>
  <si>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</si>
  <si>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</si>
  <si>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</si>
  <si>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</si>
  <si>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</si>
  <si>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</si>
  <si>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</si>
  <si>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</si>
  <si>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</si>
  <si>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</si>
  <si>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</si>
  <si>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</si>
  <si>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</si>
  <si>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</si>
  <si>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</si>
  <si>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</si>
  <si>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</si>
  <si>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</si>
  <si>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</si>
  <si>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</si>
  <si>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</si>
  <si>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</si>
  <si>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</si>
  <si>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</si>
  <si>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</si>
  <si>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</si>
  <si>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</si>
  <si>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</si>
  <si>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</si>
  <si>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</si>
  <si>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</si>
  <si>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</si>
  <si>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</si>
  <si>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</si>
  <si>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</si>
  <si>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</si>
  <si>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</si>
  <si>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</si>
  <si>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</si>
  <si>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</si>
  <si>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</si>
  <si>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</si>
  <si>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</si>
  <si>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</si>
  <si>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</si>
  <si>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</si>
  <si>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</si>
  <si>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</si>
  <si>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</si>
  <si>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</si>
  <si>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</si>
  <si>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</si>
  <si>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</si>
  <si>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</si>
  <si>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</si>
  <si>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</si>
  <si>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</si>
  <si>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</si>
  <si>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</si>
  <si>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</si>
  <si>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</si>
  <si>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</si>
  <si>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</si>
  <si>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</si>
  <si>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</si>
  <si>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</si>
  <si>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</si>
  <si>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</si>
  <si>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</si>
  <si>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</si>
  <si>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</si>
  <si>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</si>
  <si>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</si>
  <si>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</si>
  <si>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</si>
  <si>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Outsourced maintenance of operational vehicles</t>
  </si>
  <si>
    <t>In-sourced maintenance of operational vehicles</t>
  </si>
  <si>
    <t>In-sourced maintenance as included in the Baseline Scenario</t>
  </si>
  <si>
    <t xml:space="preserve">The costs contained in this baseline scenario are actual costs incurred for maintaining the vast majority of operational vehicles in house. </t>
  </si>
  <si>
    <t>WPD workshops are being established in WPD West and East Midlands during 2013 and 2014, previously maintenance had been provided by a third party.  'The costs contained in this Option are actual costs incurred for third party maintenance in the Midlands Licence Areas but applied to volumes of vehicles in the WPD South West operational vehicle fleet.</t>
  </si>
  <si>
    <t>Option 1 Sensitivity Analysis: Increase number of 4x4 vehicles</t>
  </si>
  <si>
    <t>Option 1 Sensitivity Analysis: Decrease number of 4x4 vehicles</t>
  </si>
  <si>
    <t>Option 1 Sensitivity Analysis: Increase number of vans</t>
  </si>
  <si>
    <t>Option 1 Sensitivity Analysis: Decrease number of vans</t>
  </si>
  <si>
    <t>Option 1(i)</t>
  </si>
  <si>
    <t>Option 1(ii)</t>
  </si>
  <si>
    <t>Option 1(iii)</t>
  </si>
  <si>
    <t>Option 1(iv)</t>
  </si>
  <si>
    <t>1(i)</t>
  </si>
  <si>
    <t>Our ED1 forecasts for vehicle types and numbers are based upon the work programme content and the geographic and network characteristics of each licence area.  These sensitivity analyses have been used to check if Option 1 becomes more viable should the mix of operational vehicles be different to forecast</t>
  </si>
  <si>
    <t>1(ii)</t>
  </si>
  <si>
    <t>1(iii)</t>
  </si>
  <si>
    <t>1(iv)</t>
  </si>
  <si>
    <t>Repair and maintenance of operational vehicles in WPD South West is completed in house.  This CBA compares the cost of in house maintenance with services outsourced to a third party  for the main, non-specialist operational vehicles.</t>
  </si>
  <si>
    <t>In-sourced maintenance of non-specialist operational vehicles is more cost-effective in WPD South West, therefore this option has been adopted.</t>
  </si>
  <si>
    <t>Compared to insourced delivery, maintenance of non-specialist operational vehicles in WPD South West is more expensive when completed by a third party.</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</si>
</sst>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7">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right/>
      <top style="medium">
        <color indexed="64"/>
      </top>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97">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4" fillId="0" borderId="26" xfId="0" applyFont="1" applyBorder="1" applyAlignment="1" applyProtection="1">
      <alignment vertical="center"/>
    </xf>
    <xf numFmtId="0" fontId="4" fillId="0" borderId="14" xfId="0" quotePrefix="1" applyFont="1" applyBorder="1" applyAlignment="1" applyProtection="1">
      <alignment vertical="center"/>
    </xf>
    <xf numFmtId="0" fontId="4" fillId="0" borderId="15" xfId="0" quotePrefix="1" applyFont="1" applyBorder="1" applyProtection="1"/>
    <xf numFmtId="0" fontId="4" fillId="0" borderId="13" xfId="0" quotePrefix="1" applyFont="1" applyBorder="1" applyAlignment="1" applyProtection="1">
      <alignment vertical="center" wrapText="1"/>
    </xf>
    <xf numFmtId="0" fontId="4" fillId="0" borderId="13" xfId="0" quotePrefix="1" applyFont="1" applyBorder="1" applyProtection="1"/>
    <xf numFmtId="0" fontId="4" fillId="0" borderId="14" xfId="0" quotePrefix="1" applyFont="1" applyBorder="1" applyProtection="1"/>
    <xf numFmtId="10" fontId="4" fillId="5" borderId="3" xfId="1" applyNumberFormat="1" applyFont="1" applyFill="1" applyBorder="1" applyProtection="1">
      <protection locked="0"/>
    </xf>
    <xf numFmtId="0" fontId="4" fillId="0" borderId="12" xfId="0" applyFont="1" applyBorder="1" applyAlignment="1" applyProtection="1">
      <alignment horizontal="right"/>
    </xf>
    <xf numFmtId="0" fontId="4" fillId="0" borderId="2" xfId="0" applyFont="1" applyBorder="1" applyAlignment="1" applyProtection="1">
      <alignment vertical="center" textRotation="90"/>
    </xf>
    <xf numFmtId="0" fontId="4" fillId="0" borderId="5" xfId="0" applyFont="1" applyBorder="1" applyAlignment="1" applyProtection="1">
      <alignment vertical="center" textRotation="90"/>
    </xf>
    <xf numFmtId="0" fontId="16" fillId="9" borderId="19" xfId="0" applyFont="1" applyFill="1" applyBorder="1" applyProtection="1"/>
    <xf numFmtId="8" fontId="4" fillId="0" borderId="3" xfId="0" applyNumberFormat="1" applyFont="1" applyBorder="1" applyAlignment="1">
      <alignment horizontal="left" vertical="top"/>
    </xf>
    <xf numFmtId="0" fontId="4" fillId="0" borderId="3" xfId="0" applyFont="1" applyBorder="1" applyAlignment="1">
      <alignment horizontal="left" vertical="top" wrapText="1"/>
    </xf>
    <xf numFmtId="0" fontId="4" fillId="0" borderId="3" xfId="0" applyFont="1" applyBorder="1" applyAlignment="1">
      <alignment horizontal="left" vertical="top"/>
    </xf>
    <xf numFmtId="0" fontId="4" fillId="0" borderId="0" xfId="0" applyFont="1" applyAlignment="1">
      <alignment horizontal="left" vertical="top" wrapText="1"/>
    </xf>
    <xf numFmtId="0" fontId="4" fillId="0" borderId="22" xfId="0" applyFont="1" applyBorder="1" applyAlignment="1">
      <alignment vertical="center" wrapText="1"/>
    </xf>
    <xf numFmtId="0" fontId="0" fillId="0" borderId="23" xfId="0" applyBorder="1" applyAlignment="1">
      <alignment vertical="center" wrapText="1"/>
    </xf>
    <xf numFmtId="0" fontId="0" fillId="0" borderId="21" xfId="0" applyBorder="1" applyAlignment="1">
      <alignment vertical="center"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4" xfId="0" applyFont="1" applyFill="1" applyBorder="1" applyAlignment="1" applyProtection="1">
      <alignment horizontal="center" vertical="center" textRotation="90"/>
    </xf>
    <xf numFmtId="0" fontId="25" fillId="9" borderId="5" xfId="0" applyFont="1" applyFill="1" applyBorder="1" applyAlignment="1" applyProtection="1">
      <alignment horizontal="center" vertical="center" textRotation="90"/>
    </xf>
    <xf numFmtId="0" fontId="25" fillId="9" borderId="2"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17" xfId="0" applyFont="1" applyFill="1" applyBorder="1" applyAlignment="1" applyProtection="1">
      <alignment horizontal="center" vertical="center" textRotation="90"/>
    </xf>
    <xf numFmtId="0" fontId="5" fillId="9" borderId="24" xfId="0" applyFont="1" applyFill="1" applyBorder="1" applyAlignment="1" applyProtection="1">
      <alignment horizontal="center" vertical="center" textRotation="90"/>
    </xf>
    <xf numFmtId="0" fontId="5" fillId="9" borderId="20" xfId="0" applyFont="1" applyFill="1" applyBorder="1" applyAlignment="1" applyProtection="1">
      <alignment horizontal="center" vertical="center" textRotation="90"/>
    </xf>
    <xf numFmtId="0" fontId="5" fillId="9" borderId="23" xfId="0" applyFont="1" applyFill="1" applyBorder="1" applyAlignment="1" applyProtection="1">
      <alignment horizontal="center" vertical="center" textRotation="90" wrapText="1"/>
    </xf>
    <xf numFmtId="0" fontId="5" fillId="9" borderId="21" xfId="0" applyFont="1" applyFill="1" applyBorder="1" applyAlignment="1" applyProtection="1">
      <alignment horizontal="center" vertical="center" textRotation="90" wrapText="1"/>
    </xf>
    <xf numFmtId="0" fontId="5" fillId="9" borderId="4" xfId="0" applyFont="1" applyFill="1" applyBorder="1" applyAlignment="1" applyProtection="1">
      <alignment horizontal="center" vertical="center" textRotation="90" wrapText="1"/>
    </xf>
    <xf numFmtId="0" fontId="5" fillId="9" borderId="5" xfId="0" applyFont="1" applyFill="1" applyBorder="1" applyAlignment="1" applyProtection="1">
      <alignment horizontal="center" vertical="center" textRotation="90" wrapText="1"/>
    </xf>
    <xf numFmtId="0" fontId="5" fillId="9" borderId="2" xfId="0" applyFont="1" applyFill="1" applyBorder="1" applyAlignment="1" applyProtection="1">
      <alignment horizontal="center" vertical="center" textRotation="90" wrapText="1"/>
    </xf>
    <xf numFmtId="0" fontId="4" fillId="9" borderId="5"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6">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231</v>
      </c>
      <c r="C2" s="100" t="s">
        <v>239</v>
      </c>
      <c r="D2" s="100" t="s">
        <v>238</v>
      </c>
      <c r="E2" s="100" t="s">
        <v>232</v>
      </c>
    </row>
    <row r="3" spans="2:5" s="99" customFormat="1" ht="62.25" customHeight="1" x14ac:dyDescent="0.25">
      <c r="B3" s="101" t="s">
        <v>233</v>
      </c>
      <c r="C3" s="101" t="s">
        <v>236</v>
      </c>
      <c r="D3" s="101"/>
      <c r="E3" s="102" t="s">
        <v>237</v>
      </c>
    </row>
    <row r="4" spans="2:5" s="99" customFormat="1" ht="62.25" customHeight="1" x14ac:dyDescent="0.25">
      <c r="B4" s="101" t="s">
        <v>234</v>
      </c>
      <c r="C4" s="101" t="s">
        <v>240</v>
      </c>
      <c r="D4" s="103">
        <v>41352</v>
      </c>
      <c r="E4" s="101" t="s">
        <v>241</v>
      </c>
    </row>
    <row r="5" spans="2:5" s="99" customFormat="1" ht="84" customHeight="1" x14ac:dyDescent="0.25">
      <c r="B5" s="101" t="s">
        <v>235</v>
      </c>
      <c r="C5" s="101" t="s">
        <v>246</v>
      </c>
      <c r="D5" s="103" t="s">
        <v>242</v>
      </c>
      <c r="E5" s="101" t="s">
        <v>243</v>
      </c>
    </row>
    <row r="6" spans="2:5" ht="111" customHeight="1" x14ac:dyDescent="0.25">
      <c r="B6" s="104" t="s">
        <v>244</v>
      </c>
      <c r="C6" s="104" t="s">
        <v>245</v>
      </c>
      <c r="D6" s="105">
        <v>41380</v>
      </c>
      <c r="E6" s="104" t="s">
        <v>316</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19" sqref="E19"/>
      <selection pane="topRight" activeCell="E19" sqref="E19"/>
      <selection pane="bottomLeft" activeCell="E19" sqref="E19"/>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348</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-0.53019349732583942</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-0.68047405955870666</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-0.77976719397001115</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-0.87956529008976791</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38" t="s">
        <v>83</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88" t="s">
        <v>11</v>
      </c>
      <c r="B13" s="61" t="s">
        <v>187</v>
      </c>
      <c r="C13" s="60"/>
      <c r="D13" s="61" t="s">
        <v>40</v>
      </c>
      <c r="E13" s="62">
        <v>-0.68379999999999996</v>
      </c>
      <c r="F13" s="62">
        <f>E13</f>
        <v>-0.68379999999999996</v>
      </c>
      <c r="G13" s="62">
        <f t="shared" ref="G13:L13" si="0">F13</f>
        <v>-0.68379999999999996</v>
      </c>
      <c r="H13" s="62">
        <f t="shared" si="0"/>
        <v>-0.68379999999999996</v>
      </c>
      <c r="I13" s="62">
        <f t="shared" si="0"/>
        <v>-0.68379999999999996</v>
      </c>
      <c r="J13" s="62">
        <f t="shared" si="0"/>
        <v>-0.68379999999999996</v>
      </c>
      <c r="K13" s="62">
        <f t="shared" si="0"/>
        <v>-0.68379999999999996</v>
      </c>
      <c r="L13" s="62">
        <f t="shared" si="0"/>
        <v>-0.68379999999999996</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89"/>
      <c r="B14" s="61" t="s">
        <v>198</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89"/>
      <c r="B15" s="61" t="s">
        <v>198</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89"/>
      <c r="B16" s="61" t="s">
        <v>198</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89"/>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90"/>
      <c r="B18" s="124" t="s">
        <v>197</v>
      </c>
      <c r="C18" s="130"/>
      <c r="D18" s="125" t="s">
        <v>40</v>
      </c>
      <c r="E18" s="59">
        <f>SUM(E13:E17)</f>
        <v>-0.68379999999999996</v>
      </c>
      <c r="F18" s="59">
        <f t="shared" ref="F18:AW18" si="1">SUM(F13:F17)</f>
        <v>-0.68379999999999996</v>
      </c>
      <c r="G18" s="59">
        <f t="shared" si="1"/>
        <v>-0.68379999999999996</v>
      </c>
      <c r="H18" s="59">
        <f t="shared" si="1"/>
        <v>-0.68379999999999996</v>
      </c>
      <c r="I18" s="59">
        <f t="shared" si="1"/>
        <v>-0.68379999999999996</v>
      </c>
      <c r="J18" s="59">
        <f t="shared" si="1"/>
        <v>-0.68379999999999996</v>
      </c>
      <c r="K18" s="59">
        <f t="shared" si="1"/>
        <v>-0.68379999999999996</v>
      </c>
      <c r="L18" s="59">
        <f t="shared" si="1"/>
        <v>-0.68379999999999996</v>
      </c>
      <c r="M18" s="59">
        <f t="shared" si="1"/>
        <v>0</v>
      </c>
      <c r="N18" s="59">
        <f t="shared" si="1"/>
        <v>0</v>
      </c>
      <c r="O18" s="59">
        <f t="shared" si="1"/>
        <v>0</v>
      </c>
      <c r="P18" s="59">
        <f t="shared" si="1"/>
        <v>0</v>
      </c>
      <c r="Q18" s="59">
        <f t="shared" si="1"/>
        <v>0</v>
      </c>
      <c r="R18" s="59">
        <f t="shared" si="1"/>
        <v>0</v>
      </c>
      <c r="S18" s="59">
        <f t="shared" si="1"/>
        <v>0</v>
      </c>
      <c r="T18" s="59">
        <f t="shared" si="1"/>
        <v>0</v>
      </c>
      <c r="U18" s="59">
        <f t="shared" si="1"/>
        <v>0</v>
      </c>
      <c r="V18" s="59">
        <f t="shared" si="1"/>
        <v>0</v>
      </c>
      <c r="W18" s="59">
        <f t="shared" si="1"/>
        <v>0</v>
      </c>
      <c r="X18" s="59">
        <f t="shared" si="1"/>
        <v>0</v>
      </c>
      <c r="Y18" s="59">
        <f t="shared" si="1"/>
        <v>0</v>
      </c>
      <c r="Z18" s="59">
        <f t="shared" si="1"/>
        <v>0</v>
      </c>
      <c r="AA18" s="59">
        <f t="shared" si="1"/>
        <v>0</v>
      </c>
      <c r="AB18" s="59">
        <f t="shared" si="1"/>
        <v>0</v>
      </c>
      <c r="AC18" s="59">
        <f t="shared" si="1"/>
        <v>0</v>
      </c>
      <c r="AD18" s="59">
        <f t="shared" si="1"/>
        <v>0</v>
      </c>
      <c r="AE18" s="59">
        <f t="shared" si="1"/>
        <v>0</v>
      </c>
      <c r="AF18" s="59">
        <f t="shared" si="1"/>
        <v>0</v>
      </c>
      <c r="AG18" s="59">
        <f t="shared" si="1"/>
        <v>0</v>
      </c>
      <c r="AH18" s="59">
        <f t="shared" si="1"/>
        <v>0</v>
      </c>
      <c r="AI18" s="59">
        <f t="shared" si="1"/>
        <v>0</v>
      </c>
      <c r="AJ18" s="59">
        <f t="shared" si="1"/>
        <v>0</v>
      </c>
      <c r="AK18" s="59">
        <f t="shared" si="1"/>
        <v>0</v>
      </c>
      <c r="AL18" s="59">
        <f t="shared" si="1"/>
        <v>0</v>
      </c>
      <c r="AM18" s="59">
        <f t="shared" si="1"/>
        <v>0</v>
      </c>
      <c r="AN18" s="59">
        <f t="shared" si="1"/>
        <v>0</v>
      </c>
      <c r="AO18" s="59">
        <f t="shared" si="1"/>
        <v>0</v>
      </c>
      <c r="AP18" s="59">
        <f t="shared" si="1"/>
        <v>0</v>
      </c>
      <c r="AQ18" s="59">
        <f t="shared" si="1"/>
        <v>0</v>
      </c>
      <c r="AR18" s="59">
        <f t="shared" si="1"/>
        <v>0</v>
      </c>
      <c r="AS18" s="59">
        <f t="shared" si="1"/>
        <v>0</v>
      </c>
      <c r="AT18" s="59">
        <f t="shared" si="1"/>
        <v>0</v>
      </c>
      <c r="AU18" s="59">
        <f t="shared" si="1"/>
        <v>0</v>
      </c>
      <c r="AV18" s="59">
        <f t="shared" si="1"/>
        <v>0</v>
      </c>
      <c r="AW18" s="59">
        <f t="shared" si="1"/>
        <v>0</v>
      </c>
      <c r="AX18" s="61"/>
      <c r="AY18" s="61"/>
      <c r="AZ18" s="61"/>
      <c r="BA18" s="61"/>
      <c r="BB18" s="61"/>
      <c r="BC18" s="61"/>
      <c r="BD18" s="61"/>
    </row>
    <row r="19" spans="1:56" x14ac:dyDescent="0.3">
      <c r="A19" s="191" t="s">
        <v>301</v>
      </c>
      <c r="B19" s="61" t="s">
        <v>187</v>
      </c>
      <c r="C19" s="8"/>
      <c r="D19" s="9" t="s">
        <v>40</v>
      </c>
      <c r="E19" s="33">
        <v>0.57427032928699973</v>
      </c>
      <c r="F19" s="33">
        <f>E19</f>
        <v>0.57427032928699973</v>
      </c>
      <c r="G19" s="33">
        <f t="shared" ref="G19:L19" si="2">F19</f>
        <v>0.57427032928699973</v>
      </c>
      <c r="H19" s="33">
        <f t="shared" si="2"/>
        <v>0.57427032928699973</v>
      </c>
      <c r="I19" s="33">
        <f t="shared" si="2"/>
        <v>0.57427032928699973</v>
      </c>
      <c r="J19" s="33">
        <f t="shared" si="2"/>
        <v>0.57427032928699973</v>
      </c>
      <c r="K19" s="33">
        <f t="shared" si="2"/>
        <v>0.57427032928699973</v>
      </c>
      <c r="L19" s="33">
        <f t="shared" si="2"/>
        <v>0.57427032928699973</v>
      </c>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91"/>
      <c r="B20" s="61" t="s">
        <v>198</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91"/>
      <c r="B21" s="61" t="s">
        <v>198</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91"/>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91"/>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91"/>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92"/>
      <c r="B25" s="61" t="s">
        <v>321</v>
      </c>
      <c r="C25" s="8"/>
      <c r="D25" s="9" t="s">
        <v>40</v>
      </c>
      <c r="E25" s="67">
        <f>SUM(E19:E24)</f>
        <v>0.57427032928699973</v>
      </c>
      <c r="F25" s="67">
        <f t="shared" ref="F25:BD25" si="3">SUM(F19:F24)</f>
        <v>0.57427032928699973</v>
      </c>
      <c r="G25" s="67">
        <f t="shared" si="3"/>
        <v>0.57427032928699973</v>
      </c>
      <c r="H25" s="67">
        <f t="shared" si="3"/>
        <v>0.57427032928699973</v>
      </c>
      <c r="I25" s="67">
        <f t="shared" si="3"/>
        <v>0.57427032928699973</v>
      </c>
      <c r="J25" s="67">
        <f t="shared" si="3"/>
        <v>0.57427032928699973</v>
      </c>
      <c r="K25" s="67">
        <f t="shared" si="3"/>
        <v>0.57427032928699973</v>
      </c>
      <c r="L25" s="67">
        <f t="shared" si="3"/>
        <v>0.57427032928699973</v>
      </c>
      <c r="M25" s="67">
        <f t="shared" si="3"/>
        <v>0</v>
      </c>
      <c r="N25" s="67">
        <f t="shared" si="3"/>
        <v>0</v>
      </c>
      <c r="O25" s="67">
        <f t="shared" si="3"/>
        <v>0</v>
      </c>
      <c r="P25" s="67">
        <f t="shared" si="3"/>
        <v>0</v>
      </c>
      <c r="Q25" s="67">
        <f t="shared" si="3"/>
        <v>0</v>
      </c>
      <c r="R25" s="67">
        <f t="shared" si="3"/>
        <v>0</v>
      </c>
      <c r="S25" s="67">
        <f t="shared" si="3"/>
        <v>0</v>
      </c>
      <c r="T25" s="67">
        <f t="shared" si="3"/>
        <v>0</v>
      </c>
      <c r="U25" s="67">
        <f t="shared" si="3"/>
        <v>0</v>
      </c>
      <c r="V25" s="67">
        <f t="shared" si="3"/>
        <v>0</v>
      </c>
      <c r="W25" s="67">
        <f t="shared" si="3"/>
        <v>0</v>
      </c>
      <c r="X25" s="67">
        <f t="shared" si="3"/>
        <v>0</v>
      </c>
      <c r="Y25" s="67">
        <f t="shared" si="3"/>
        <v>0</v>
      </c>
      <c r="Z25" s="67">
        <f t="shared" si="3"/>
        <v>0</v>
      </c>
      <c r="AA25" s="67">
        <f t="shared" si="3"/>
        <v>0</v>
      </c>
      <c r="AB25" s="67">
        <f t="shared" si="3"/>
        <v>0</v>
      </c>
      <c r="AC25" s="67">
        <f t="shared" si="3"/>
        <v>0</v>
      </c>
      <c r="AD25" s="67">
        <f t="shared" si="3"/>
        <v>0</v>
      </c>
      <c r="AE25" s="67">
        <f t="shared" si="3"/>
        <v>0</v>
      </c>
      <c r="AF25" s="67">
        <f t="shared" si="3"/>
        <v>0</v>
      </c>
      <c r="AG25" s="67">
        <f t="shared" si="3"/>
        <v>0</v>
      </c>
      <c r="AH25" s="67">
        <f t="shared" si="3"/>
        <v>0</v>
      </c>
      <c r="AI25" s="67">
        <f t="shared" si="3"/>
        <v>0</v>
      </c>
      <c r="AJ25" s="67">
        <f t="shared" si="3"/>
        <v>0</v>
      </c>
      <c r="AK25" s="67">
        <f t="shared" si="3"/>
        <v>0</v>
      </c>
      <c r="AL25" s="67">
        <f t="shared" si="3"/>
        <v>0</v>
      </c>
      <c r="AM25" s="67">
        <f t="shared" si="3"/>
        <v>0</v>
      </c>
      <c r="AN25" s="67">
        <f t="shared" si="3"/>
        <v>0</v>
      </c>
      <c r="AO25" s="67">
        <f t="shared" si="3"/>
        <v>0</v>
      </c>
      <c r="AP25" s="67">
        <f t="shared" si="3"/>
        <v>0</v>
      </c>
      <c r="AQ25" s="67">
        <f t="shared" si="3"/>
        <v>0</v>
      </c>
      <c r="AR25" s="67">
        <f t="shared" si="3"/>
        <v>0</v>
      </c>
      <c r="AS25" s="67">
        <f t="shared" si="3"/>
        <v>0</v>
      </c>
      <c r="AT25" s="67">
        <f t="shared" si="3"/>
        <v>0</v>
      </c>
      <c r="AU25" s="67">
        <f t="shared" si="3"/>
        <v>0</v>
      </c>
      <c r="AV25" s="67">
        <f t="shared" si="3"/>
        <v>0</v>
      </c>
      <c r="AW25" s="67">
        <f t="shared" si="3"/>
        <v>0</v>
      </c>
      <c r="AX25" s="67">
        <f t="shared" si="3"/>
        <v>0</v>
      </c>
      <c r="AY25" s="67">
        <f t="shared" si="3"/>
        <v>0</v>
      </c>
      <c r="AZ25" s="67">
        <f t="shared" si="3"/>
        <v>0</v>
      </c>
      <c r="BA25" s="67">
        <f t="shared" si="3"/>
        <v>0</v>
      </c>
      <c r="BB25" s="67">
        <f t="shared" si="3"/>
        <v>0</v>
      </c>
      <c r="BC25" s="67">
        <f t="shared" si="3"/>
        <v>0</v>
      </c>
      <c r="BD25" s="67">
        <f t="shared" si="3"/>
        <v>0</v>
      </c>
    </row>
    <row r="26" spans="1:56" ht="15.75" thickBot="1" x14ac:dyDescent="0.35">
      <c r="A26" s="139"/>
      <c r="B26" s="57" t="s">
        <v>96</v>
      </c>
      <c r="C26" s="58" t="s">
        <v>94</v>
      </c>
      <c r="D26" s="57" t="s">
        <v>40</v>
      </c>
      <c r="E26" s="59">
        <f>E18+E25</f>
        <v>-0.10952967071300024</v>
      </c>
      <c r="F26" s="59">
        <f t="shared" ref="F26:BD26" si="4">F18+F25</f>
        <v>-0.10952967071300024</v>
      </c>
      <c r="G26" s="59">
        <f t="shared" si="4"/>
        <v>-0.10952967071300024</v>
      </c>
      <c r="H26" s="59">
        <f t="shared" si="4"/>
        <v>-0.10952967071300024</v>
      </c>
      <c r="I26" s="59">
        <f t="shared" si="4"/>
        <v>-0.10952967071300024</v>
      </c>
      <c r="J26" s="59">
        <f t="shared" si="4"/>
        <v>-0.10952967071300024</v>
      </c>
      <c r="K26" s="59">
        <f t="shared" si="4"/>
        <v>-0.10952967071300024</v>
      </c>
      <c r="L26" s="59">
        <f t="shared" si="4"/>
        <v>-0.10952967071300024</v>
      </c>
      <c r="M26" s="59">
        <f t="shared" si="4"/>
        <v>0</v>
      </c>
      <c r="N26" s="59">
        <f t="shared" si="4"/>
        <v>0</v>
      </c>
      <c r="O26" s="59">
        <f t="shared" si="4"/>
        <v>0</v>
      </c>
      <c r="P26" s="59">
        <f t="shared" si="4"/>
        <v>0</v>
      </c>
      <c r="Q26" s="59">
        <f t="shared" si="4"/>
        <v>0</v>
      </c>
      <c r="R26" s="59">
        <f t="shared" si="4"/>
        <v>0</v>
      </c>
      <c r="S26" s="59">
        <f t="shared" si="4"/>
        <v>0</v>
      </c>
      <c r="T26" s="59">
        <f t="shared" si="4"/>
        <v>0</v>
      </c>
      <c r="U26" s="59">
        <f t="shared" si="4"/>
        <v>0</v>
      </c>
      <c r="V26" s="59">
        <f t="shared" si="4"/>
        <v>0</v>
      </c>
      <c r="W26" s="59">
        <f t="shared" si="4"/>
        <v>0</v>
      </c>
      <c r="X26" s="59">
        <f t="shared" si="4"/>
        <v>0</v>
      </c>
      <c r="Y26" s="59">
        <f t="shared" si="4"/>
        <v>0</v>
      </c>
      <c r="Z26" s="59">
        <f t="shared" si="4"/>
        <v>0</v>
      </c>
      <c r="AA26" s="59">
        <f t="shared" si="4"/>
        <v>0</v>
      </c>
      <c r="AB26" s="59">
        <f t="shared" si="4"/>
        <v>0</v>
      </c>
      <c r="AC26" s="59">
        <f t="shared" si="4"/>
        <v>0</v>
      </c>
      <c r="AD26" s="59">
        <f t="shared" si="4"/>
        <v>0</v>
      </c>
      <c r="AE26" s="59">
        <f t="shared" si="4"/>
        <v>0</v>
      </c>
      <c r="AF26" s="59">
        <f t="shared" si="4"/>
        <v>0</v>
      </c>
      <c r="AG26" s="59">
        <f t="shared" si="4"/>
        <v>0</v>
      </c>
      <c r="AH26" s="59">
        <f t="shared" si="4"/>
        <v>0</v>
      </c>
      <c r="AI26" s="59">
        <f t="shared" si="4"/>
        <v>0</v>
      </c>
      <c r="AJ26" s="59">
        <f t="shared" si="4"/>
        <v>0</v>
      </c>
      <c r="AK26" s="59">
        <f t="shared" si="4"/>
        <v>0</v>
      </c>
      <c r="AL26" s="59">
        <f t="shared" si="4"/>
        <v>0</v>
      </c>
      <c r="AM26" s="59">
        <f t="shared" si="4"/>
        <v>0</v>
      </c>
      <c r="AN26" s="59">
        <f t="shared" si="4"/>
        <v>0</v>
      </c>
      <c r="AO26" s="59">
        <f t="shared" si="4"/>
        <v>0</v>
      </c>
      <c r="AP26" s="59">
        <f t="shared" si="4"/>
        <v>0</v>
      </c>
      <c r="AQ26" s="59">
        <f t="shared" si="4"/>
        <v>0</v>
      </c>
      <c r="AR26" s="59">
        <f t="shared" si="4"/>
        <v>0</v>
      </c>
      <c r="AS26" s="59">
        <f t="shared" si="4"/>
        <v>0</v>
      </c>
      <c r="AT26" s="59">
        <f t="shared" si="4"/>
        <v>0</v>
      </c>
      <c r="AU26" s="59">
        <f t="shared" si="4"/>
        <v>0</v>
      </c>
      <c r="AV26" s="59">
        <f t="shared" si="4"/>
        <v>0</v>
      </c>
      <c r="AW26" s="59">
        <f t="shared" si="4"/>
        <v>0</v>
      </c>
      <c r="AX26" s="59">
        <f t="shared" si="4"/>
        <v>0</v>
      </c>
      <c r="AY26" s="59">
        <f t="shared" si="4"/>
        <v>0</v>
      </c>
      <c r="AZ26" s="59">
        <f t="shared" si="4"/>
        <v>0</v>
      </c>
      <c r="BA26" s="59">
        <f t="shared" si="4"/>
        <v>0</v>
      </c>
      <c r="BB26" s="59">
        <f t="shared" si="4"/>
        <v>0</v>
      </c>
      <c r="BC26" s="59">
        <f t="shared" si="4"/>
        <v>0</v>
      </c>
      <c r="BD26" s="59">
        <f t="shared" si="4"/>
        <v>0</v>
      </c>
    </row>
    <row r="27" spans="1:56" x14ac:dyDescent="0.3">
      <c r="A27" s="140"/>
      <c r="B27" s="9" t="s">
        <v>13</v>
      </c>
      <c r="C27" s="8" t="s">
        <v>41</v>
      </c>
      <c r="D27" s="9" t="s">
        <v>42</v>
      </c>
      <c r="E27" s="10">
        <v>0.8</v>
      </c>
      <c r="F27" s="10">
        <f>E27</f>
        <v>0.8</v>
      </c>
      <c r="G27" s="10">
        <f t="shared" ref="G27:AW27" si="5">F27</f>
        <v>0.8</v>
      </c>
      <c r="H27" s="10">
        <f t="shared" si="5"/>
        <v>0.8</v>
      </c>
      <c r="I27" s="10">
        <f t="shared" si="5"/>
        <v>0.8</v>
      </c>
      <c r="J27" s="10">
        <f t="shared" si="5"/>
        <v>0.8</v>
      </c>
      <c r="K27" s="10">
        <f t="shared" si="5"/>
        <v>0.8</v>
      </c>
      <c r="L27" s="10">
        <f t="shared" si="5"/>
        <v>0.8</v>
      </c>
      <c r="M27" s="10">
        <f t="shared" si="5"/>
        <v>0.8</v>
      </c>
      <c r="N27" s="10">
        <f t="shared" si="5"/>
        <v>0.8</v>
      </c>
      <c r="O27" s="10">
        <f t="shared" si="5"/>
        <v>0.8</v>
      </c>
      <c r="P27" s="10">
        <f t="shared" si="5"/>
        <v>0.8</v>
      </c>
      <c r="Q27" s="10">
        <f t="shared" si="5"/>
        <v>0.8</v>
      </c>
      <c r="R27" s="10">
        <f t="shared" si="5"/>
        <v>0.8</v>
      </c>
      <c r="S27" s="10">
        <f t="shared" si="5"/>
        <v>0.8</v>
      </c>
      <c r="T27" s="10">
        <f t="shared" si="5"/>
        <v>0.8</v>
      </c>
      <c r="U27" s="10">
        <f t="shared" si="5"/>
        <v>0.8</v>
      </c>
      <c r="V27" s="10">
        <f t="shared" si="5"/>
        <v>0.8</v>
      </c>
      <c r="W27" s="10">
        <f t="shared" si="5"/>
        <v>0.8</v>
      </c>
      <c r="X27" s="10">
        <f t="shared" si="5"/>
        <v>0.8</v>
      </c>
      <c r="Y27" s="10">
        <f t="shared" si="5"/>
        <v>0.8</v>
      </c>
      <c r="Z27" s="10">
        <f t="shared" si="5"/>
        <v>0.8</v>
      </c>
      <c r="AA27" s="10">
        <f t="shared" si="5"/>
        <v>0.8</v>
      </c>
      <c r="AB27" s="10">
        <f t="shared" si="5"/>
        <v>0.8</v>
      </c>
      <c r="AC27" s="10">
        <f t="shared" si="5"/>
        <v>0.8</v>
      </c>
      <c r="AD27" s="10">
        <f t="shared" si="5"/>
        <v>0.8</v>
      </c>
      <c r="AE27" s="10">
        <f t="shared" si="5"/>
        <v>0.8</v>
      </c>
      <c r="AF27" s="10">
        <f t="shared" si="5"/>
        <v>0.8</v>
      </c>
      <c r="AG27" s="10">
        <f t="shared" si="5"/>
        <v>0.8</v>
      </c>
      <c r="AH27" s="10">
        <f t="shared" si="5"/>
        <v>0.8</v>
      </c>
      <c r="AI27" s="10">
        <f t="shared" si="5"/>
        <v>0.8</v>
      </c>
      <c r="AJ27" s="10">
        <f t="shared" si="5"/>
        <v>0.8</v>
      </c>
      <c r="AK27" s="10">
        <f t="shared" si="5"/>
        <v>0.8</v>
      </c>
      <c r="AL27" s="10">
        <f t="shared" si="5"/>
        <v>0.8</v>
      </c>
      <c r="AM27" s="10">
        <f t="shared" si="5"/>
        <v>0.8</v>
      </c>
      <c r="AN27" s="10">
        <f t="shared" si="5"/>
        <v>0.8</v>
      </c>
      <c r="AO27" s="10">
        <f t="shared" si="5"/>
        <v>0.8</v>
      </c>
      <c r="AP27" s="10">
        <f t="shared" si="5"/>
        <v>0.8</v>
      </c>
      <c r="AQ27" s="10">
        <f t="shared" si="5"/>
        <v>0.8</v>
      </c>
      <c r="AR27" s="10">
        <f t="shared" si="5"/>
        <v>0.8</v>
      </c>
      <c r="AS27" s="10">
        <f t="shared" si="5"/>
        <v>0.8</v>
      </c>
      <c r="AT27" s="10">
        <f t="shared" si="5"/>
        <v>0.8</v>
      </c>
      <c r="AU27" s="10">
        <f t="shared" si="5"/>
        <v>0.8</v>
      </c>
      <c r="AV27" s="10">
        <f t="shared" si="5"/>
        <v>0.8</v>
      </c>
      <c r="AW27" s="10">
        <f t="shared" si="5"/>
        <v>0.8</v>
      </c>
      <c r="AX27" s="11"/>
      <c r="AY27" s="11"/>
      <c r="AZ27" s="11"/>
      <c r="BA27" s="11"/>
      <c r="BB27" s="11"/>
      <c r="BC27" s="11"/>
      <c r="BD27" s="11"/>
    </row>
    <row r="28" spans="1:56" x14ac:dyDescent="0.3">
      <c r="A28" s="140"/>
      <c r="B28" s="9" t="s">
        <v>12</v>
      </c>
      <c r="C28" s="9" t="s">
        <v>43</v>
      </c>
      <c r="D28" s="9" t="s">
        <v>40</v>
      </c>
      <c r="E28" s="34">
        <f>E26*E27</f>
        <v>-8.7623736570400193E-2</v>
      </c>
      <c r="F28" s="34">
        <f t="shared" ref="F28:AW28" si="6">F26*F27</f>
        <v>-8.7623736570400193E-2</v>
      </c>
      <c r="G28" s="34">
        <f t="shared" si="6"/>
        <v>-8.7623736570400193E-2</v>
      </c>
      <c r="H28" s="34">
        <f t="shared" si="6"/>
        <v>-8.7623736570400193E-2</v>
      </c>
      <c r="I28" s="34">
        <f t="shared" si="6"/>
        <v>-8.7623736570400193E-2</v>
      </c>
      <c r="J28" s="34">
        <f t="shared" si="6"/>
        <v>-8.7623736570400193E-2</v>
      </c>
      <c r="K28" s="34">
        <f t="shared" si="6"/>
        <v>-8.7623736570400193E-2</v>
      </c>
      <c r="L28" s="34">
        <f t="shared" si="6"/>
        <v>-8.7623736570400193E-2</v>
      </c>
      <c r="M28" s="34">
        <f t="shared" si="6"/>
        <v>0</v>
      </c>
      <c r="N28" s="34">
        <f t="shared" si="6"/>
        <v>0</v>
      </c>
      <c r="O28" s="34">
        <f t="shared" si="6"/>
        <v>0</v>
      </c>
      <c r="P28" s="34">
        <f t="shared" si="6"/>
        <v>0</v>
      </c>
      <c r="Q28" s="34">
        <f t="shared" si="6"/>
        <v>0</v>
      </c>
      <c r="R28" s="34">
        <f t="shared" si="6"/>
        <v>0</v>
      </c>
      <c r="S28" s="34">
        <f t="shared" si="6"/>
        <v>0</v>
      </c>
      <c r="T28" s="34">
        <f t="shared" si="6"/>
        <v>0</v>
      </c>
      <c r="U28" s="34">
        <f t="shared" si="6"/>
        <v>0</v>
      </c>
      <c r="V28" s="34">
        <f t="shared" si="6"/>
        <v>0</v>
      </c>
      <c r="W28" s="34">
        <f t="shared" si="6"/>
        <v>0</v>
      </c>
      <c r="X28" s="34">
        <f t="shared" si="6"/>
        <v>0</v>
      </c>
      <c r="Y28" s="34">
        <f t="shared" si="6"/>
        <v>0</v>
      </c>
      <c r="Z28" s="34">
        <f t="shared" si="6"/>
        <v>0</v>
      </c>
      <c r="AA28" s="34">
        <f t="shared" si="6"/>
        <v>0</v>
      </c>
      <c r="AB28" s="34">
        <f t="shared" si="6"/>
        <v>0</v>
      </c>
      <c r="AC28" s="34">
        <f t="shared" si="6"/>
        <v>0</v>
      </c>
      <c r="AD28" s="34">
        <f t="shared" si="6"/>
        <v>0</v>
      </c>
      <c r="AE28" s="34">
        <f t="shared" si="6"/>
        <v>0</v>
      </c>
      <c r="AF28" s="34">
        <f t="shared" si="6"/>
        <v>0</v>
      </c>
      <c r="AG28" s="34">
        <f t="shared" si="6"/>
        <v>0</v>
      </c>
      <c r="AH28" s="34">
        <f t="shared" si="6"/>
        <v>0</v>
      </c>
      <c r="AI28" s="34">
        <f t="shared" si="6"/>
        <v>0</v>
      </c>
      <c r="AJ28" s="34">
        <f t="shared" si="6"/>
        <v>0</v>
      </c>
      <c r="AK28" s="34">
        <f t="shared" si="6"/>
        <v>0</v>
      </c>
      <c r="AL28" s="34">
        <f t="shared" si="6"/>
        <v>0</v>
      </c>
      <c r="AM28" s="34">
        <f t="shared" si="6"/>
        <v>0</v>
      </c>
      <c r="AN28" s="34">
        <f t="shared" si="6"/>
        <v>0</v>
      </c>
      <c r="AO28" s="34">
        <f t="shared" si="6"/>
        <v>0</v>
      </c>
      <c r="AP28" s="34">
        <f t="shared" si="6"/>
        <v>0</v>
      </c>
      <c r="AQ28" s="34">
        <f t="shared" si="6"/>
        <v>0</v>
      </c>
      <c r="AR28" s="34">
        <f t="shared" si="6"/>
        <v>0</v>
      </c>
      <c r="AS28" s="34">
        <f t="shared" si="6"/>
        <v>0</v>
      </c>
      <c r="AT28" s="34">
        <f t="shared" si="6"/>
        <v>0</v>
      </c>
      <c r="AU28" s="34">
        <f t="shared" si="6"/>
        <v>0</v>
      </c>
      <c r="AV28" s="34">
        <f t="shared" si="6"/>
        <v>0</v>
      </c>
      <c r="AW28" s="34">
        <f t="shared" si="6"/>
        <v>0</v>
      </c>
      <c r="AX28" s="34"/>
      <c r="AY28" s="34"/>
      <c r="AZ28" s="34"/>
      <c r="BA28" s="34"/>
      <c r="BB28" s="34"/>
      <c r="BC28" s="34"/>
      <c r="BD28" s="34"/>
    </row>
    <row r="29" spans="1:56" x14ac:dyDescent="0.3">
      <c r="A29" s="140"/>
      <c r="B29" s="9" t="s">
        <v>93</v>
      </c>
      <c r="C29" s="11" t="s">
        <v>44</v>
      </c>
      <c r="D29" s="9" t="s">
        <v>40</v>
      </c>
      <c r="E29" s="34">
        <f>E26-E28</f>
        <v>-2.1905934142600045E-2</v>
      </c>
      <c r="F29" s="34">
        <f t="shared" ref="F29:AW29" si="7">F26-F28</f>
        <v>-2.1905934142600045E-2</v>
      </c>
      <c r="G29" s="34">
        <f t="shared" si="7"/>
        <v>-2.1905934142600045E-2</v>
      </c>
      <c r="H29" s="34">
        <f t="shared" si="7"/>
        <v>-2.1905934142600045E-2</v>
      </c>
      <c r="I29" s="34">
        <f t="shared" si="7"/>
        <v>-2.1905934142600045E-2</v>
      </c>
      <c r="J29" s="34">
        <f t="shared" si="7"/>
        <v>-2.1905934142600045E-2</v>
      </c>
      <c r="K29" s="34">
        <f t="shared" si="7"/>
        <v>-2.1905934142600045E-2</v>
      </c>
      <c r="L29" s="34">
        <f t="shared" si="7"/>
        <v>-2.1905934142600045E-2</v>
      </c>
      <c r="M29" s="34">
        <f t="shared" si="7"/>
        <v>0</v>
      </c>
      <c r="N29" s="34">
        <f t="shared" si="7"/>
        <v>0</v>
      </c>
      <c r="O29" s="34">
        <f t="shared" si="7"/>
        <v>0</v>
      </c>
      <c r="P29" s="34">
        <f t="shared" si="7"/>
        <v>0</v>
      </c>
      <c r="Q29" s="34">
        <f t="shared" si="7"/>
        <v>0</v>
      </c>
      <c r="R29" s="34">
        <f t="shared" si="7"/>
        <v>0</v>
      </c>
      <c r="S29" s="34">
        <f t="shared" si="7"/>
        <v>0</v>
      </c>
      <c r="T29" s="34">
        <f t="shared" si="7"/>
        <v>0</v>
      </c>
      <c r="U29" s="34">
        <f t="shared" si="7"/>
        <v>0</v>
      </c>
      <c r="V29" s="34">
        <f t="shared" si="7"/>
        <v>0</v>
      </c>
      <c r="W29" s="34">
        <f t="shared" si="7"/>
        <v>0</v>
      </c>
      <c r="X29" s="34">
        <f t="shared" si="7"/>
        <v>0</v>
      </c>
      <c r="Y29" s="34">
        <f t="shared" si="7"/>
        <v>0</v>
      </c>
      <c r="Z29" s="34">
        <f t="shared" si="7"/>
        <v>0</v>
      </c>
      <c r="AA29" s="34">
        <f t="shared" si="7"/>
        <v>0</v>
      </c>
      <c r="AB29" s="34">
        <f t="shared" si="7"/>
        <v>0</v>
      </c>
      <c r="AC29" s="34">
        <f t="shared" si="7"/>
        <v>0</v>
      </c>
      <c r="AD29" s="34">
        <f t="shared" si="7"/>
        <v>0</v>
      </c>
      <c r="AE29" s="34">
        <f t="shared" si="7"/>
        <v>0</v>
      </c>
      <c r="AF29" s="34">
        <f t="shared" si="7"/>
        <v>0</v>
      </c>
      <c r="AG29" s="34">
        <f t="shared" si="7"/>
        <v>0</v>
      </c>
      <c r="AH29" s="34">
        <f t="shared" si="7"/>
        <v>0</v>
      </c>
      <c r="AI29" s="34">
        <f t="shared" si="7"/>
        <v>0</v>
      </c>
      <c r="AJ29" s="34">
        <f t="shared" si="7"/>
        <v>0</v>
      </c>
      <c r="AK29" s="34">
        <f t="shared" si="7"/>
        <v>0</v>
      </c>
      <c r="AL29" s="34">
        <f t="shared" si="7"/>
        <v>0</v>
      </c>
      <c r="AM29" s="34">
        <f t="shared" si="7"/>
        <v>0</v>
      </c>
      <c r="AN29" s="34">
        <f t="shared" si="7"/>
        <v>0</v>
      </c>
      <c r="AO29" s="34">
        <f t="shared" si="7"/>
        <v>0</v>
      </c>
      <c r="AP29" s="34">
        <f t="shared" si="7"/>
        <v>0</v>
      </c>
      <c r="AQ29" s="34">
        <f t="shared" si="7"/>
        <v>0</v>
      </c>
      <c r="AR29" s="34">
        <f t="shared" si="7"/>
        <v>0</v>
      </c>
      <c r="AS29" s="34">
        <f t="shared" si="7"/>
        <v>0</v>
      </c>
      <c r="AT29" s="34">
        <f t="shared" si="7"/>
        <v>0</v>
      </c>
      <c r="AU29" s="34">
        <f t="shared" si="7"/>
        <v>0</v>
      </c>
      <c r="AV29" s="34">
        <f t="shared" si="7"/>
        <v>0</v>
      </c>
      <c r="AW29" s="34">
        <f t="shared" si="7"/>
        <v>0</v>
      </c>
      <c r="AX29" s="34"/>
      <c r="AY29" s="34"/>
      <c r="AZ29" s="34"/>
      <c r="BA29" s="34"/>
      <c r="BB29" s="34"/>
      <c r="BC29" s="34"/>
      <c r="BD29" s="34"/>
    </row>
    <row r="30" spans="1:56" ht="16.5" hidden="1" customHeight="1" outlineLevel="1" x14ac:dyDescent="0.35">
      <c r="A30" s="140"/>
      <c r="B30" s="9" t="s">
        <v>1</v>
      </c>
      <c r="C30" s="11" t="s">
        <v>53</v>
      </c>
      <c r="D30" s="9" t="s">
        <v>40</v>
      </c>
      <c r="F30" s="34">
        <f>$E$28/'Fixed data'!$C$7</f>
        <v>-1.9471941460088931E-3</v>
      </c>
      <c r="G30" s="34">
        <f>$E$28/'Fixed data'!$C$7</f>
        <v>-1.9471941460088931E-3</v>
      </c>
      <c r="H30" s="34">
        <f>$E$28/'Fixed data'!$C$7</f>
        <v>-1.9471941460088931E-3</v>
      </c>
      <c r="I30" s="34">
        <f>$E$28/'Fixed data'!$C$7</f>
        <v>-1.9471941460088931E-3</v>
      </c>
      <c r="J30" s="34">
        <f>$E$28/'Fixed data'!$C$7</f>
        <v>-1.9471941460088931E-3</v>
      </c>
      <c r="K30" s="34">
        <f>$E$28/'Fixed data'!$C$7</f>
        <v>-1.9471941460088931E-3</v>
      </c>
      <c r="L30" s="34">
        <f>$E$28/'Fixed data'!$C$7</f>
        <v>-1.9471941460088931E-3</v>
      </c>
      <c r="M30" s="34">
        <f>$E$28/'Fixed data'!$C$7</f>
        <v>-1.9471941460088931E-3</v>
      </c>
      <c r="N30" s="34">
        <f>$E$28/'Fixed data'!$C$7</f>
        <v>-1.9471941460088931E-3</v>
      </c>
      <c r="O30" s="34">
        <f>$E$28/'Fixed data'!$C$7</f>
        <v>-1.9471941460088931E-3</v>
      </c>
      <c r="P30" s="34">
        <f>$E$28/'Fixed data'!$C$7</f>
        <v>-1.9471941460088931E-3</v>
      </c>
      <c r="Q30" s="34">
        <f>$E$28/'Fixed data'!$C$7</f>
        <v>-1.9471941460088931E-3</v>
      </c>
      <c r="R30" s="34">
        <f>$E$28/'Fixed data'!$C$7</f>
        <v>-1.9471941460088931E-3</v>
      </c>
      <c r="S30" s="34">
        <f>$E$28/'Fixed data'!$C$7</f>
        <v>-1.9471941460088931E-3</v>
      </c>
      <c r="T30" s="34">
        <f>$E$28/'Fixed data'!$C$7</f>
        <v>-1.9471941460088931E-3</v>
      </c>
      <c r="U30" s="34">
        <f>$E$28/'Fixed data'!$C$7</f>
        <v>-1.9471941460088931E-3</v>
      </c>
      <c r="V30" s="34">
        <f>$E$28/'Fixed data'!$C$7</f>
        <v>-1.9471941460088931E-3</v>
      </c>
      <c r="W30" s="34">
        <f>$E$28/'Fixed data'!$C$7</f>
        <v>-1.9471941460088931E-3</v>
      </c>
      <c r="X30" s="34">
        <f>$E$28/'Fixed data'!$C$7</f>
        <v>-1.9471941460088931E-3</v>
      </c>
      <c r="Y30" s="34">
        <f>$E$28/'Fixed data'!$C$7</f>
        <v>-1.9471941460088931E-3</v>
      </c>
      <c r="Z30" s="34">
        <f>$E$28/'Fixed data'!$C$7</f>
        <v>-1.9471941460088931E-3</v>
      </c>
      <c r="AA30" s="34">
        <f>$E$28/'Fixed data'!$C$7</f>
        <v>-1.9471941460088931E-3</v>
      </c>
      <c r="AB30" s="34">
        <f>$E$28/'Fixed data'!$C$7</f>
        <v>-1.9471941460088931E-3</v>
      </c>
      <c r="AC30" s="34">
        <f>$E$28/'Fixed data'!$C$7</f>
        <v>-1.9471941460088931E-3</v>
      </c>
      <c r="AD30" s="34">
        <f>$E$28/'Fixed data'!$C$7</f>
        <v>-1.9471941460088931E-3</v>
      </c>
      <c r="AE30" s="34">
        <f>$E$28/'Fixed data'!$C$7</f>
        <v>-1.9471941460088931E-3</v>
      </c>
      <c r="AF30" s="34">
        <f>$E$28/'Fixed data'!$C$7</f>
        <v>-1.9471941460088931E-3</v>
      </c>
      <c r="AG30" s="34">
        <f>$E$28/'Fixed data'!$C$7</f>
        <v>-1.9471941460088931E-3</v>
      </c>
      <c r="AH30" s="34">
        <f>$E$28/'Fixed data'!$C$7</f>
        <v>-1.9471941460088931E-3</v>
      </c>
      <c r="AI30" s="34">
        <f>$E$28/'Fixed data'!$C$7</f>
        <v>-1.9471941460088931E-3</v>
      </c>
      <c r="AJ30" s="34">
        <f>$E$28/'Fixed data'!$C$7</f>
        <v>-1.9471941460088931E-3</v>
      </c>
      <c r="AK30" s="34">
        <f>$E$28/'Fixed data'!$C$7</f>
        <v>-1.9471941460088931E-3</v>
      </c>
      <c r="AL30" s="34">
        <f>$E$28/'Fixed data'!$C$7</f>
        <v>-1.9471941460088931E-3</v>
      </c>
      <c r="AM30" s="34">
        <f>$E$28/'Fixed data'!$C$7</f>
        <v>-1.9471941460088931E-3</v>
      </c>
      <c r="AN30" s="34">
        <f>$E$28/'Fixed data'!$C$7</f>
        <v>-1.9471941460088931E-3</v>
      </c>
      <c r="AO30" s="34">
        <f>$E$28/'Fixed data'!$C$7</f>
        <v>-1.9471941460088931E-3</v>
      </c>
      <c r="AP30" s="34">
        <f>$E$28/'Fixed data'!$C$7</f>
        <v>-1.9471941460088931E-3</v>
      </c>
      <c r="AQ30" s="34">
        <f>$E$28/'Fixed data'!$C$7</f>
        <v>-1.9471941460088931E-3</v>
      </c>
      <c r="AR30" s="34">
        <f>$E$28/'Fixed data'!$C$7</f>
        <v>-1.9471941460088931E-3</v>
      </c>
      <c r="AS30" s="34">
        <f>$E$28/'Fixed data'!$C$7</f>
        <v>-1.9471941460088931E-3</v>
      </c>
      <c r="AT30" s="34">
        <f>$E$28/'Fixed data'!$C$7</f>
        <v>-1.9471941460088931E-3</v>
      </c>
      <c r="AU30" s="34">
        <f>$E$28/'Fixed data'!$C$7</f>
        <v>-1.9471941460088931E-3</v>
      </c>
      <c r="AV30" s="34">
        <f>$E$28/'Fixed data'!$C$7</f>
        <v>-1.9471941460088931E-3</v>
      </c>
      <c r="AW30" s="34">
        <f>$E$28/'Fixed data'!$C$7</f>
        <v>-1.9471941460088931E-3</v>
      </c>
      <c r="AX30" s="34">
        <f>$E$28/'Fixed data'!$C$7</f>
        <v>-1.9471941460088931E-3</v>
      </c>
      <c r="AY30" s="34"/>
      <c r="AZ30" s="34"/>
      <c r="BA30" s="34"/>
      <c r="BB30" s="34"/>
      <c r="BC30" s="34"/>
      <c r="BD30" s="34"/>
    </row>
    <row r="31" spans="1:56" ht="16.5" hidden="1" customHeight="1" outlineLevel="1" x14ac:dyDescent="0.35">
      <c r="A31" s="140"/>
      <c r="B31" s="9" t="s">
        <v>2</v>
      </c>
      <c r="C31" s="11" t="s">
        <v>54</v>
      </c>
      <c r="D31" s="9" t="s">
        <v>40</v>
      </c>
      <c r="F31" s="34"/>
      <c r="G31" s="34">
        <f>$F$28/'Fixed data'!$C$7</f>
        <v>-1.9471941460088931E-3</v>
      </c>
      <c r="H31" s="34">
        <f>$F$28/'Fixed data'!$C$7</f>
        <v>-1.9471941460088931E-3</v>
      </c>
      <c r="I31" s="34">
        <f>$F$28/'Fixed data'!$C$7</f>
        <v>-1.9471941460088931E-3</v>
      </c>
      <c r="J31" s="34">
        <f>$F$28/'Fixed data'!$C$7</f>
        <v>-1.9471941460088931E-3</v>
      </c>
      <c r="K31" s="34">
        <f>$F$28/'Fixed data'!$C$7</f>
        <v>-1.9471941460088931E-3</v>
      </c>
      <c r="L31" s="34">
        <f>$F$28/'Fixed data'!$C$7</f>
        <v>-1.9471941460088931E-3</v>
      </c>
      <c r="M31" s="34">
        <f>$F$28/'Fixed data'!$C$7</f>
        <v>-1.9471941460088931E-3</v>
      </c>
      <c r="N31" s="34">
        <f>$F$28/'Fixed data'!$C$7</f>
        <v>-1.9471941460088931E-3</v>
      </c>
      <c r="O31" s="34">
        <f>$F$28/'Fixed data'!$C$7</f>
        <v>-1.9471941460088931E-3</v>
      </c>
      <c r="P31" s="34">
        <f>$F$28/'Fixed data'!$C$7</f>
        <v>-1.9471941460088931E-3</v>
      </c>
      <c r="Q31" s="34">
        <f>$F$28/'Fixed data'!$C$7</f>
        <v>-1.9471941460088931E-3</v>
      </c>
      <c r="R31" s="34">
        <f>$F$28/'Fixed data'!$C$7</f>
        <v>-1.9471941460088931E-3</v>
      </c>
      <c r="S31" s="34">
        <f>$F$28/'Fixed data'!$C$7</f>
        <v>-1.9471941460088931E-3</v>
      </c>
      <c r="T31" s="34">
        <f>$F$28/'Fixed data'!$C$7</f>
        <v>-1.9471941460088931E-3</v>
      </c>
      <c r="U31" s="34">
        <f>$F$28/'Fixed data'!$C$7</f>
        <v>-1.9471941460088931E-3</v>
      </c>
      <c r="V31" s="34">
        <f>$F$28/'Fixed data'!$C$7</f>
        <v>-1.9471941460088931E-3</v>
      </c>
      <c r="W31" s="34">
        <f>$F$28/'Fixed data'!$C$7</f>
        <v>-1.9471941460088931E-3</v>
      </c>
      <c r="X31" s="34">
        <f>$F$28/'Fixed data'!$C$7</f>
        <v>-1.9471941460088931E-3</v>
      </c>
      <c r="Y31" s="34">
        <f>$F$28/'Fixed data'!$C$7</f>
        <v>-1.9471941460088931E-3</v>
      </c>
      <c r="Z31" s="34">
        <f>$F$28/'Fixed data'!$C$7</f>
        <v>-1.9471941460088931E-3</v>
      </c>
      <c r="AA31" s="34">
        <f>$F$28/'Fixed data'!$C$7</f>
        <v>-1.9471941460088931E-3</v>
      </c>
      <c r="AB31" s="34">
        <f>$F$28/'Fixed data'!$C$7</f>
        <v>-1.9471941460088931E-3</v>
      </c>
      <c r="AC31" s="34">
        <f>$F$28/'Fixed data'!$C$7</f>
        <v>-1.9471941460088931E-3</v>
      </c>
      <c r="AD31" s="34">
        <f>$F$28/'Fixed data'!$C$7</f>
        <v>-1.9471941460088931E-3</v>
      </c>
      <c r="AE31" s="34">
        <f>$F$28/'Fixed data'!$C$7</f>
        <v>-1.9471941460088931E-3</v>
      </c>
      <c r="AF31" s="34">
        <f>$F$28/'Fixed data'!$C$7</f>
        <v>-1.9471941460088931E-3</v>
      </c>
      <c r="AG31" s="34">
        <f>$F$28/'Fixed data'!$C$7</f>
        <v>-1.9471941460088931E-3</v>
      </c>
      <c r="AH31" s="34">
        <f>$F$28/'Fixed data'!$C$7</f>
        <v>-1.9471941460088931E-3</v>
      </c>
      <c r="AI31" s="34">
        <f>$F$28/'Fixed data'!$C$7</f>
        <v>-1.9471941460088931E-3</v>
      </c>
      <c r="AJ31" s="34">
        <f>$F$28/'Fixed data'!$C$7</f>
        <v>-1.9471941460088931E-3</v>
      </c>
      <c r="AK31" s="34">
        <f>$F$28/'Fixed data'!$C$7</f>
        <v>-1.9471941460088931E-3</v>
      </c>
      <c r="AL31" s="34">
        <f>$F$28/'Fixed data'!$C$7</f>
        <v>-1.9471941460088931E-3</v>
      </c>
      <c r="AM31" s="34">
        <f>$F$28/'Fixed data'!$C$7</f>
        <v>-1.9471941460088931E-3</v>
      </c>
      <c r="AN31" s="34">
        <f>$F$28/'Fixed data'!$C$7</f>
        <v>-1.9471941460088931E-3</v>
      </c>
      <c r="AO31" s="34">
        <f>$F$28/'Fixed data'!$C$7</f>
        <v>-1.9471941460088931E-3</v>
      </c>
      <c r="AP31" s="34">
        <f>$F$28/'Fixed data'!$C$7</f>
        <v>-1.9471941460088931E-3</v>
      </c>
      <c r="AQ31" s="34">
        <f>$F$28/'Fixed data'!$C$7</f>
        <v>-1.9471941460088931E-3</v>
      </c>
      <c r="AR31" s="34">
        <f>$F$28/'Fixed data'!$C$7</f>
        <v>-1.9471941460088931E-3</v>
      </c>
      <c r="AS31" s="34">
        <f>$F$28/'Fixed data'!$C$7</f>
        <v>-1.9471941460088931E-3</v>
      </c>
      <c r="AT31" s="34">
        <f>$F$28/'Fixed data'!$C$7</f>
        <v>-1.9471941460088931E-3</v>
      </c>
      <c r="AU31" s="34">
        <f>$F$28/'Fixed data'!$C$7</f>
        <v>-1.9471941460088931E-3</v>
      </c>
      <c r="AV31" s="34">
        <f>$F$28/'Fixed data'!$C$7</f>
        <v>-1.9471941460088931E-3</v>
      </c>
      <c r="AW31" s="34">
        <f>$F$28/'Fixed data'!$C$7</f>
        <v>-1.9471941460088931E-3</v>
      </c>
      <c r="AX31" s="34">
        <f>$F$28/'Fixed data'!$C$7</f>
        <v>-1.9471941460088931E-3</v>
      </c>
      <c r="AY31" s="34">
        <f>$F$28/'Fixed data'!$C$7</f>
        <v>-1.9471941460088931E-3</v>
      </c>
      <c r="AZ31" s="34"/>
      <c r="BA31" s="34"/>
      <c r="BB31" s="34"/>
      <c r="BC31" s="34"/>
      <c r="BD31" s="34"/>
    </row>
    <row r="32" spans="1:56" ht="16.5" hidden="1" customHeight="1" outlineLevel="1" x14ac:dyDescent="0.35">
      <c r="A32" s="140"/>
      <c r="B32" s="9" t="s">
        <v>3</v>
      </c>
      <c r="C32" s="11" t="s">
        <v>55</v>
      </c>
      <c r="D32" s="9" t="s">
        <v>40</v>
      </c>
      <c r="F32" s="34"/>
      <c r="G32" s="34"/>
      <c r="H32" s="34">
        <f>$G$28/'Fixed data'!$C$7</f>
        <v>-1.9471941460088931E-3</v>
      </c>
      <c r="I32" s="34">
        <f>$G$28/'Fixed data'!$C$7</f>
        <v>-1.9471941460088931E-3</v>
      </c>
      <c r="J32" s="34">
        <f>$G$28/'Fixed data'!$C$7</f>
        <v>-1.9471941460088931E-3</v>
      </c>
      <c r="K32" s="34">
        <f>$G$28/'Fixed data'!$C$7</f>
        <v>-1.9471941460088931E-3</v>
      </c>
      <c r="L32" s="34">
        <f>$G$28/'Fixed data'!$C$7</f>
        <v>-1.9471941460088931E-3</v>
      </c>
      <c r="M32" s="34">
        <f>$G$28/'Fixed data'!$C$7</f>
        <v>-1.9471941460088931E-3</v>
      </c>
      <c r="N32" s="34">
        <f>$G$28/'Fixed data'!$C$7</f>
        <v>-1.9471941460088931E-3</v>
      </c>
      <c r="O32" s="34">
        <f>$G$28/'Fixed data'!$C$7</f>
        <v>-1.9471941460088931E-3</v>
      </c>
      <c r="P32" s="34">
        <f>$G$28/'Fixed data'!$C$7</f>
        <v>-1.9471941460088931E-3</v>
      </c>
      <c r="Q32" s="34">
        <f>$G$28/'Fixed data'!$C$7</f>
        <v>-1.9471941460088931E-3</v>
      </c>
      <c r="R32" s="34">
        <f>$G$28/'Fixed data'!$C$7</f>
        <v>-1.9471941460088931E-3</v>
      </c>
      <c r="S32" s="34">
        <f>$G$28/'Fixed data'!$C$7</f>
        <v>-1.9471941460088931E-3</v>
      </c>
      <c r="T32" s="34">
        <f>$G$28/'Fixed data'!$C$7</f>
        <v>-1.9471941460088931E-3</v>
      </c>
      <c r="U32" s="34">
        <f>$G$28/'Fixed data'!$C$7</f>
        <v>-1.9471941460088931E-3</v>
      </c>
      <c r="V32" s="34">
        <f>$G$28/'Fixed data'!$C$7</f>
        <v>-1.9471941460088931E-3</v>
      </c>
      <c r="W32" s="34">
        <f>$G$28/'Fixed data'!$C$7</f>
        <v>-1.9471941460088931E-3</v>
      </c>
      <c r="X32" s="34">
        <f>$G$28/'Fixed data'!$C$7</f>
        <v>-1.9471941460088931E-3</v>
      </c>
      <c r="Y32" s="34">
        <f>$G$28/'Fixed data'!$C$7</f>
        <v>-1.9471941460088931E-3</v>
      </c>
      <c r="Z32" s="34">
        <f>$G$28/'Fixed data'!$C$7</f>
        <v>-1.9471941460088931E-3</v>
      </c>
      <c r="AA32" s="34">
        <f>$G$28/'Fixed data'!$C$7</f>
        <v>-1.9471941460088931E-3</v>
      </c>
      <c r="AB32" s="34">
        <f>$G$28/'Fixed data'!$C$7</f>
        <v>-1.9471941460088931E-3</v>
      </c>
      <c r="AC32" s="34">
        <f>$G$28/'Fixed data'!$C$7</f>
        <v>-1.9471941460088931E-3</v>
      </c>
      <c r="AD32" s="34">
        <f>$G$28/'Fixed data'!$C$7</f>
        <v>-1.9471941460088931E-3</v>
      </c>
      <c r="AE32" s="34">
        <f>$G$28/'Fixed data'!$C$7</f>
        <v>-1.9471941460088931E-3</v>
      </c>
      <c r="AF32" s="34">
        <f>$G$28/'Fixed data'!$C$7</f>
        <v>-1.9471941460088931E-3</v>
      </c>
      <c r="AG32" s="34">
        <f>$G$28/'Fixed data'!$C$7</f>
        <v>-1.9471941460088931E-3</v>
      </c>
      <c r="AH32" s="34">
        <f>$G$28/'Fixed data'!$C$7</f>
        <v>-1.9471941460088931E-3</v>
      </c>
      <c r="AI32" s="34">
        <f>$G$28/'Fixed data'!$C$7</f>
        <v>-1.9471941460088931E-3</v>
      </c>
      <c r="AJ32" s="34">
        <f>$G$28/'Fixed data'!$C$7</f>
        <v>-1.9471941460088931E-3</v>
      </c>
      <c r="AK32" s="34">
        <f>$G$28/'Fixed data'!$C$7</f>
        <v>-1.9471941460088931E-3</v>
      </c>
      <c r="AL32" s="34">
        <f>$G$28/'Fixed data'!$C$7</f>
        <v>-1.9471941460088931E-3</v>
      </c>
      <c r="AM32" s="34">
        <f>$G$28/'Fixed data'!$C$7</f>
        <v>-1.9471941460088931E-3</v>
      </c>
      <c r="AN32" s="34">
        <f>$G$28/'Fixed data'!$C$7</f>
        <v>-1.9471941460088931E-3</v>
      </c>
      <c r="AO32" s="34">
        <f>$G$28/'Fixed data'!$C$7</f>
        <v>-1.9471941460088931E-3</v>
      </c>
      <c r="AP32" s="34">
        <f>$G$28/'Fixed data'!$C$7</f>
        <v>-1.9471941460088931E-3</v>
      </c>
      <c r="AQ32" s="34">
        <f>$G$28/'Fixed data'!$C$7</f>
        <v>-1.9471941460088931E-3</v>
      </c>
      <c r="AR32" s="34">
        <f>$G$28/'Fixed data'!$C$7</f>
        <v>-1.9471941460088931E-3</v>
      </c>
      <c r="AS32" s="34">
        <f>$G$28/'Fixed data'!$C$7</f>
        <v>-1.9471941460088931E-3</v>
      </c>
      <c r="AT32" s="34">
        <f>$G$28/'Fixed data'!$C$7</f>
        <v>-1.9471941460088931E-3</v>
      </c>
      <c r="AU32" s="34">
        <f>$G$28/'Fixed data'!$C$7</f>
        <v>-1.9471941460088931E-3</v>
      </c>
      <c r="AV32" s="34">
        <f>$G$28/'Fixed data'!$C$7</f>
        <v>-1.9471941460088931E-3</v>
      </c>
      <c r="AW32" s="34">
        <f>$G$28/'Fixed data'!$C$7</f>
        <v>-1.9471941460088931E-3</v>
      </c>
      <c r="AX32" s="34">
        <f>$G$28/'Fixed data'!$C$7</f>
        <v>-1.9471941460088931E-3</v>
      </c>
      <c r="AY32" s="34">
        <f>$G$28/'Fixed data'!$C$7</f>
        <v>-1.9471941460088931E-3</v>
      </c>
      <c r="AZ32" s="34">
        <f>$G$28/'Fixed data'!$C$7</f>
        <v>-1.9471941460088931E-3</v>
      </c>
      <c r="BA32" s="34"/>
      <c r="BB32" s="34"/>
      <c r="BC32" s="34"/>
      <c r="BD32" s="34"/>
    </row>
    <row r="33" spans="1:57" ht="16.5" hidden="1" customHeight="1" outlineLevel="1" x14ac:dyDescent="0.35">
      <c r="A33" s="140"/>
      <c r="B33" s="9" t="s">
        <v>4</v>
      </c>
      <c r="C33" s="11" t="s">
        <v>56</v>
      </c>
      <c r="D33" s="9" t="s">
        <v>40</v>
      </c>
      <c r="F33" s="34"/>
      <c r="G33" s="34"/>
      <c r="H33" s="34"/>
      <c r="I33" s="34">
        <f>$H$28/'Fixed data'!$C$7</f>
        <v>-1.9471941460088931E-3</v>
      </c>
      <c r="J33" s="34">
        <f>$H$28/'Fixed data'!$C$7</f>
        <v>-1.9471941460088931E-3</v>
      </c>
      <c r="K33" s="34">
        <f>$H$28/'Fixed data'!$C$7</f>
        <v>-1.9471941460088931E-3</v>
      </c>
      <c r="L33" s="34">
        <f>$H$28/'Fixed data'!$C$7</f>
        <v>-1.9471941460088931E-3</v>
      </c>
      <c r="M33" s="34">
        <f>$H$28/'Fixed data'!$C$7</f>
        <v>-1.9471941460088931E-3</v>
      </c>
      <c r="N33" s="34">
        <f>$H$28/'Fixed data'!$C$7</f>
        <v>-1.9471941460088931E-3</v>
      </c>
      <c r="O33" s="34">
        <f>$H$28/'Fixed data'!$C$7</f>
        <v>-1.9471941460088931E-3</v>
      </c>
      <c r="P33" s="34">
        <f>$H$28/'Fixed data'!$C$7</f>
        <v>-1.9471941460088931E-3</v>
      </c>
      <c r="Q33" s="34">
        <f>$H$28/'Fixed data'!$C$7</f>
        <v>-1.9471941460088931E-3</v>
      </c>
      <c r="R33" s="34">
        <f>$H$28/'Fixed data'!$C$7</f>
        <v>-1.9471941460088931E-3</v>
      </c>
      <c r="S33" s="34">
        <f>$H$28/'Fixed data'!$C$7</f>
        <v>-1.9471941460088931E-3</v>
      </c>
      <c r="T33" s="34">
        <f>$H$28/'Fixed data'!$C$7</f>
        <v>-1.9471941460088931E-3</v>
      </c>
      <c r="U33" s="34">
        <f>$H$28/'Fixed data'!$C$7</f>
        <v>-1.9471941460088931E-3</v>
      </c>
      <c r="V33" s="34">
        <f>$H$28/'Fixed data'!$C$7</f>
        <v>-1.9471941460088931E-3</v>
      </c>
      <c r="W33" s="34">
        <f>$H$28/'Fixed data'!$C$7</f>
        <v>-1.9471941460088931E-3</v>
      </c>
      <c r="X33" s="34">
        <f>$H$28/'Fixed data'!$C$7</f>
        <v>-1.9471941460088931E-3</v>
      </c>
      <c r="Y33" s="34">
        <f>$H$28/'Fixed data'!$C$7</f>
        <v>-1.9471941460088931E-3</v>
      </c>
      <c r="Z33" s="34">
        <f>$H$28/'Fixed data'!$C$7</f>
        <v>-1.9471941460088931E-3</v>
      </c>
      <c r="AA33" s="34">
        <f>$H$28/'Fixed data'!$C$7</f>
        <v>-1.9471941460088931E-3</v>
      </c>
      <c r="AB33" s="34">
        <f>$H$28/'Fixed data'!$C$7</f>
        <v>-1.9471941460088931E-3</v>
      </c>
      <c r="AC33" s="34">
        <f>$H$28/'Fixed data'!$C$7</f>
        <v>-1.9471941460088931E-3</v>
      </c>
      <c r="AD33" s="34">
        <f>$H$28/'Fixed data'!$C$7</f>
        <v>-1.9471941460088931E-3</v>
      </c>
      <c r="AE33" s="34">
        <f>$H$28/'Fixed data'!$C$7</f>
        <v>-1.9471941460088931E-3</v>
      </c>
      <c r="AF33" s="34">
        <f>$H$28/'Fixed data'!$C$7</f>
        <v>-1.9471941460088931E-3</v>
      </c>
      <c r="AG33" s="34">
        <f>$H$28/'Fixed data'!$C$7</f>
        <v>-1.9471941460088931E-3</v>
      </c>
      <c r="AH33" s="34">
        <f>$H$28/'Fixed data'!$C$7</f>
        <v>-1.9471941460088931E-3</v>
      </c>
      <c r="AI33" s="34">
        <f>$H$28/'Fixed data'!$C$7</f>
        <v>-1.9471941460088931E-3</v>
      </c>
      <c r="AJ33" s="34">
        <f>$H$28/'Fixed data'!$C$7</f>
        <v>-1.9471941460088931E-3</v>
      </c>
      <c r="AK33" s="34">
        <f>$H$28/'Fixed data'!$C$7</f>
        <v>-1.9471941460088931E-3</v>
      </c>
      <c r="AL33" s="34">
        <f>$H$28/'Fixed data'!$C$7</f>
        <v>-1.9471941460088931E-3</v>
      </c>
      <c r="AM33" s="34">
        <f>$H$28/'Fixed data'!$C$7</f>
        <v>-1.9471941460088931E-3</v>
      </c>
      <c r="AN33" s="34">
        <f>$H$28/'Fixed data'!$C$7</f>
        <v>-1.9471941460088931E-3</v>
      </c>
      <c r="AO33" s="34">
        <f>$H$28/'Fixed data'!$C$7</f>
        <v>-1.9471941460088931E-3</v>
      </c>
      <c r="AP33" s="34">
        <f>$H$28/'Fixed data'!$C$7</f>
        <v>-1.9471941460088931E-3</v>
      </c>
      <c r="AQ33" s="34">
        <f>$H$28/'Fixed data'!$C$7</f>
        <v>-1.9471941460088931E-3</v>
      </c>
      <c r="AR33" s="34">
        <f>$H$28/'Fixed data'!$C$7</f>
        <v>-1.9471941460088931E-3</v>
      </c>
      <c r="AS33" s="34">
        <f>$H$28/'Fixed data'!$C$7</f>
        <v>-1.9471941460088931E-3</v>
      </c>
      <c r="AT33" s="34">
        <f>$H$28/'Fixed data'!$C$7</f>
        <v>-1.9471941460088931E-3</v>
      </c>
      <c r="AU33" s="34">
        <f>$H$28/'Fixed data'!$C$7</f>
        <v>-1.9471941460088931E-3</v>
      </c>
      <c r="AV33" s="34">
        <f>$H$28/'Fixed data'!$C$7</f>
        <v>-1.9471941460088931E-3</v>
      </c>
      <c r="AW33" s="34">
        <f>$H$28/'Fixed data'!$C$7</f>
        <v>-1.9471941460088931E-3</v>
      </c>
      <c r="AX33" s="34">
        <f>$H$28/'Fixed data'!$C$7</f>
        <v>-1.9471941460088931E-3</v>
      </c>
      <c r="AY33" s="34">
        <f>$H$28/'Fixed data'!$C$7</f>
        <v>-1.9471941460088931E-3</v>
      </c>
      <c r="AZ33" s="34">
        <f>$H$28/'Fixed data'!$C$7</f>
        <v>-1.9471941460088931E-3</v>
      </c>
      <c r="BA33" s="34">
        <f>$H$28/'Fixed data'!$C$7</f>
        <v>-1.9471941460088931E-3</v>
      </c>
      <c r="BB33" s="34"/>
      <c r="BC33" s="34"/>
      <c r="BD33" s="34"/>
    </row>
    <row r="34" spans="1:57" ht="16.5" hidden="1" customHeight="1" outlineLevel="1" x14ac:dyDescent="0.35">
      <c r="A34" s="140"/>
      <c r="B34" s="9" t="s">
        <v>5</v>
      </c>
      <c r="C34" s="11" t="s">
        <v>57</v>
      </c>
      <c r="D34" s="9" t="s">
        <v>40</v>
      </c>
      <c r="F34" s="34"/>
      <c r="G34" s="34"/>
      <c r="H34" s="34"/>
      <c r="I34" s="34"/>
      <c r="J34" s="34">
        <f>$I$28/'Fixed data'!$C$7</f>
        <v>-1.9471941460088931E-3</v>
      </c>
      <c r="K34" s="34">
        <f>$I$28/'Fixed data'!$C$7</f>
        <v>-1.9471941460088931E-3</v>
      </c>
      <c r="L34" s="34">
        <f>$I$28/'Fixed data'!$C$7</f>
        <v>-1.9471941460088931E-3</v>
      </c>
      <c r="M34" s="34">
        <f>$I$28/'Fixed data'!$C$7</f>
        <v>-1.9471941460088931E-3</v>
      </c>
      <c r="N34" s="34">
        <f>$I$28/'Fixed data'!$C$7</f>
        <v>-1.9471941460088931E-3</v>
      </c>
      <c r="O34" s="34">
        <f>$I$28/'Fixed data'!$C$7</f>
        <v>-1.9471941460088931E-3</v>
      </c>
      <c r="P34" s="34">
        <f>$I$28/'Fixed data'!$C$7</f>
        <v>-1.9471941460088931E-3</v>
      </c>
      <c r="Q34" s="34">
        <f>$I$28/'Fixed data'!$C$7</f>
        <v>-1.9471941460088931E-3</v>
      </c>
      <c r="R34" s="34">
        <f>$I$28/'Fixed data'!$C$7</f>
        <v>-1.9471941460088931E-3</v>
      </c>
      <c r="S34" s="34">
        <f>$I$28/'Fixed data'!$C$7</f>
        <v>-1.9471941460088931E-3</v>
      </c>
      <c r="T34" s="34">
        <f>$I$28/'Fixed data'!$C$7</f>
        <v>-1.9471941460088931E-3</v>
      </c>
      <c r="U34" s="34">
        <f>$I$28/'Fixed data'!$C$7</f>
        <v>-1.9471941460088931E-3</v>
      </c>
      <c r="V34" s="34">
        <f>$I$28/'Fixed data'!$C$7</f>
        <v>-1.9471941460088931E-3</v>
      </c>
      <c r="W34" s="34">
        <f>$I$28/'Fixed data'!$C$7</f>
        <v>-1.9471941460088931E-3</v>
      </c>
      <c r="X34" s="34">
        <f>$I$28/'Fixed data'!$C$7</f>
        <v>-1.9471941460088931E-3</v>
      </c>
      <c r="Y34" s="34">
        <f>$I$28/'Fixed data'!$C$7</f>
        <v>-1.9471941460088931E-3</v>
      </c>
      <c r="Z34" s="34">
        <f>$I$28/'Fixed data'!$C$7</f>
        <v>-1.9471941460088931E-3</v>
      </c>
      <c r="AA34" s="34">
        <f>$I$28/'Fixed data'!$C$7</f>
        <v>-1.9471941460088931E-3</v>
      </c>
      <c r="AB34" s="34">
        <f>$I$28/'Fixed data'!$C$7</f>
        <v>-1.9471941460088931E-3</v>
      </c>
      <c r="AC34" s="34">
        <f>$I$28/'Fixed data'!$C$7</f>
        <v>-1.9471941460088931E-3</v>
      </c>
      <c r="AD34" s="34">
        <f>$I$28/'Fixed data'!$C$7</f>
        <v>-1.9471941460088931E-3</v>
      </c>
      <c r="AE34" s="34">
        <f>$I$28/'Fixed data'!$C$7</f>
        <v>-1.9471941460088931E-3</v>
      </c>
      <c r="AF34" s="34">
        <f>$I$28/'Fixed data'!$C$7</f>
        <v>-1.9471941460088931E-3</v>
      </c>
      <c r="AG34" s="34">
        <f>$I$28/'Fixed data'!$C$7</f>
        <v>-1.9471941460088931E-3</v>
      </c>
      <c r="AH34" s="34">
        <f>$I$28/'Fixed data'!$C$7</f>
        <v>-1.9471941460088931E-3</v>
      </c>
      <c r="AI34" s="34">
        <f>$I$28/'Fixed data'!$C$7</f>
        <v>-1.9471941460088931E-3</v>
      </c>
      <c r="AJ34" s="34">
        <f>$I$28/'Fixed data'!$C$7</f>
        <v>-1.9471941460088931E-3</v>
      </c>
      <c r="AK34" s="34">
        <f>$I$28/'Fixed data'!$C$7</f>
        <v>-1.9471941460088931E-3</v>
      </c>
      <c r="AL34" s="34">
        <f>$I$28/'Fixed data'!$C$7</f>
        <v>-1.9471941460088931E-3</v>
      </c>
      <c r="AM34" s="34">
        <f>$I$28/'Fixed data'!$C$7</f>
        <v>-1.9471941460088931E-3</v>
      </c>
      <c r="AN34" s="34">
        <f>$I$28/'Fixed data'!$C$7</f>
        <v>-1.9471941460088931E-3</v>
      </c>
      <c r="AO34" s="34">
        <f>$I$28/'Fixed data'!$C$7</f>
        <v>-1.9471941460088931E-3</v>
      </c>
      <c r="AP34" s="34">
        <f>$I$28/'Fixed data'!$C$7</f>
        <v>-1.9471941460088931E-3</v>
      </c>
      <c r="AQ34" s="34">
        <f>$I$28/'Fixed data'!$C$7</f>
        <v>-1.9471941460088931E-3</v>
      </c>
      <c r="AR34" s="34">
        <f>$I$28/'Fixed data'!$C$7</f>
        <v>-1.9471941460088931E-3</v>
      </c>
      <c r="AS34" s="34">
        <f>$I$28/'Fixed data'!$C$7</f>
        <v>-1.9471941460088931E-3</v>
      </c>
      <c r="AT34" s="34">
        <f>$I$28/'Fixed data'!$C$7</f>
        <v>-1.9471941460088931E-3</v>
      </c>
      <c r="AU34" s="34">
        <f>$I$28/'Fixed data'!$C$7</f>
        <v>-1.9471941460088931E-3</v>
      </c>
      <c r="AV34" s="34">
        <f>$I$28/'Fixed data'!$C$7</f>
        <v>-1.9471941460088931E-3</v>
      </c>
      <c r="AW34" s="34">
        <f>$I$28/'Fixed data'!$C$7</f>
        <v>-1.9471941460088931E-3</v>
      </c>
      <c r="AX34" s="34">
        <f>$I$28/'Fixed data'!$C$7</f>
        <v>-1.9471941460088931E-3</v>
      </c>
      <c r="AY34" s="34">
        <f>$I$28/'Fixed data'!$C$7</f>
        <v>-1.9471941460088931E-3</v>
      </c>
      <c r="AZ34" s="34">
        <f>$I$28/'Fixed data'!$C$7</f>
        <v>-1.9471941460088931E-3</v>
      </c>
      <c r="BA34" s="34">
        <f>$I$28/'Fixed data'!$C$7</f>
        <v>-1.9471941460088931E-3</v>
      </c>
      <c r="BB34" s="34">
        <f>$I$28/'Fixed data'!$C$7</f>
        <v>-1.9471941460088931E-3</v>
      </c>
      <c r="BC34" s="34"/>
      <c r="BD34" s="34"/>
    </row>
    <row r="35" spans="1:57" ht="16.5" hidden="1" customHeight="1" outlineLevel="1" x14ac:dyDescent="0.35">
      <c r="A35" s="140"/>
      <c r="B35" s="9" t="s">
        <v>6</v>
      </c>
      <c r="C35" s="11" t="s">
        <v>58</v>
      </c>
      <c r="D35" s="9" t="s">
        <v>40</v>
      </c>
      <c r="F35" s="34"/>
      <c r="G35" s="34"/>
      <c r="H35" s="34"/>
      <c r="I35" s="34"/>
      <c r="J35" s="34"/>
      <c r="K35" s="34">
        <f>$J$28/'Fixed data'!$C$7</f>
        <v>-1.9471941460088931E-3</v>
      </c>
      <c r="L35" s="34">
        <f>$J$28/'Fixed data'!$C$7</f>
        <v>-1.9471941460088931E-3</v>
      </c>
      <c r="M35" s="34">
        <f>$J$28/'Fixed data'!$C$7</f>
        <v>-1.9471941460088931E-3</v>
      </c>
      <c r="N35" s="34">
        <f>$J$28/'Fixed data'!$C$7</f>
        <v>-1.9471941460088931E-3</v>
      </c>
      <c r="O35" s="34">
        <f>$J$28/'Fixed data'!$C$7</f>
        <v>-1.9471941460088931E-3</v>
      </c>
      <c r="P35" s="34">
        <f>$J$28/'Fixed data'!$C$7</f>
        <v>-1.9471941460088931E-3</v>
      </c>
      <c r="Q35" s="34">
        <f>$J$28/'Fixed data'!$C$7</f>
        <v>-1.9471941460088931E-3</v>
      </c>
      <c r="R35" s="34">
        <f>$J$28/'Fixed data'!$C$7</f>
        <v>-1.9471941460088931E-3</v>
      </c>
      <c r="S35" s="34">
        <f>$J$28/'Fixed data'!$C$7</f>
        <v>-1.9471941460088931E-3</v>
      </c>
      <c r="T35" s="34">
        <f>$J$28/'Fixed data'!$C$7</f>
        <v>-1.9471941460088931E-3</v>
      </c>
      <c r="U35" s="34">
        <f>$J$28/'Fixed data'!$C$7</f>
        <v>-1.9471941460088931E-3</v>
      </c>
      <c r="V35" s="34">
        <f>$J$28/'Fixed data'!$C$7</f>
        <v>-1.9471941460088931E-3</v>
      </c>
      <c r="W35" s="34">
        <f>$J$28/'Fixed data'!$C$7</f>
        <v>-1.9471941460088931E-3</v>
      </c>
      <c r="X35" s="34">
        <f>$J$28/'Fixed data'!$C$7</f>
        <v>-1.9471941460088931E-3</v>
      </c>
      <c r="Y35" s="34">
        <f>$J$28/'Fixed data'!$C$7</f>
        <v>-1.9471941460088931E-3</v>
      </c>
      <c r="Z35" s="34">
        <f>$J$28/'Fixed data'!$C$7</f>
        <v>-1.9471941460088931E-3</v>
      </c>
      <c r="AA35" s="34">
        <f>$J$28/'Fixed data'!$C$7</f>
        <v>-1.9471941460088931E-3</v>
      </c>
      <c r="AB35" s="34">
        <f>$J$28/'Fixed data'!$C$7</f>
        <v>-1.9471941460088931E-3</v>
      </c>
      <c r="AC35" s="34">
        <f>$J$28/'Fixed data'!$C$7</f>
        <v>-1.9471941460088931E-3</v>
      </c>
      <c r="AD35" s="34">
        <f>$J$28/'Fixed data'!$C$7</f>
        <v>-1.9471941460088931E-3</v>
      </c>
      <c r="AE35" s="34">
        <f>$J$28/'Fixed data'!$C$7</f>
        <v>-1.9471941460088931E-3</v>
      </c>
      <c r="AF35" s="34">
        <f>$J$28/'Fixed data'!$C$7</f>
        <v>-1.9471941460088931E-3</v>
      </c>
      <c r="AG35" s="34">
        <f>$J$28/'Fixed data'!$C$7</f>
        <v>-1.9471941460088931E-3</v>
      </c>
      <c r="AH35" s="34">
        <f>$J$28/'Fixed data'!$C$7</f>
        <v>-1.9471941460088931E-3</v>
      </c>
      <c r="AI35" s="34">
        <f>$J$28/'Fixed data'!$C$7</f>
        <v>-1.9471941460088931E-3</v>
      </c>
      <c r="AJ35" s="34">
        <f>$J$28/'Fixed data'!$C$7</f>
        <v>-1.9471941460088931E-3</v>
      </c>
      <c r="AK35" s="34">
        <f>$J$28/'Fixed data'!$C$7</f>
        <v>-1.9471941460088931E-3</v>
      </c>
      <c r="AL35" s="34">
        <f>$J$28/'Fixed data'!$C$7</f>
        <v>-1.9471941460088931E-3</v>
      </c>
      <c r="AM35" s="34">
        <f>$J$28/'Fixed data'!$C$7</f>
        <v>-1.9471941460088931E-3</v>
      </c>
      <c r="AN35" s="34">
        <f>$J$28/'Fixed data'!$C$7</f>
        <v>-1.9471941460088931E-3</v>
      </c>
      <c r="AO35" s="34">
        <f>$J$28/'Fixed data'!$C$7</f>
        <v>-1.9471941460088931E-3</v>
      </c>
      <c r="AP35" s="34">
        <f>$J$28/'Fixed data'!$C$7</f>
        <v>-1.9471941460088931E-3</v>
      </c>
      <c r="AQ35" s="34">
        <f>$J$28/'Fixed data'!$C$7</f>
        <v>-1.9471941460088931E-3</v>
      </c>
      <c r="AR35" s="34">
        <f>$J$28/'Fixed data'!$C$7</f>
        <v>-1.9471941460088931E-3</v>
      </c>
      <c r="AS35" s="34">
        <f>$J$28/'Fixed data'!$C$7</f>
        <v>-1.9471941460088931E-3</v>
      </c>
      <c r="AT35" s="34">
        <f>$J$28/'Fixed data'!$C$7</f>
        <v>-1.9471941460088931E-3</v>
      </c>
      <c r="AU35" s="34">
        <f>$J$28/'Fixed data'!$C$7</f>
        <v>-1.9471941460088931E-3</v>
      </c>
      <c r="AV35" s="34">
        <f>$J$28/'Fixed data'!$C$7</f>
        <v>-1.9471941460088931E-3</v>
      </c>
      <c r="AW35" s="34">
        <f>$J$28/'Fixed data'!$C$7</f>
        <v>-1.9471941460088931E-3</v>
      </c>
      <c r="AX35" s="34">
        <f>$J$28/'Fixed data'!$C$7</f>
        <v>-1.9471941460088931E-3</v>
      </c>
      <c r="AY35" s="34">
        <f>$J$28/'Fixed data'!$C$7</f>
        <v>-1.9471941460088931E-3</v>
      </c>
      <c r="AZ35" s="34">
        <f>$J$28/'Fixed data'!$C$7</f>
        <v>-1.9471941460088931E-3</v>
      </c>
      <c r="BA35" s="34">
        <f>$J$28/'Fixed data'!$C$7</f>
        <v>-1.9471941460088931E-3</v>
      </c>
      <c r="BB35" s="34">
        <f>$J$28/'Fixed data'!$C$7</f>
        <v>-1.9471941460088931E-3</v>
      </c>
      <c r="BC35" s="34">
        <f>$J$28/'Fixed data'!$C$7</f>
        <v>-1.9471941460088931E-3</v>
      </c>
      <c r="BD35" s="34"/>
    </row>
    <row r="36" spans="1:57" ht="16.5" hidden="1" customHeight="1" outlineLevel="1" x14ac:dyDescent="0.35">
      <c r="A36" s="140"/>
      <c r="B36" s="9" t="s">
        <v>32</v>
      </c>
      <c r="C36" s="11" t="s">
        <v>59</v>
      </c>
      <c r="D36" s="9" t="s">
        <v>40</v>
      </c>
      <c r="F36" s="34"/>
      <c r="G36" s="34"/>
      <c r="H36" s="34"/>
      <c r="I36" s="34"/>
      <c r="J36" s="34"/>
      <c r="K36" s="34"/>
      <c r="L36" s="34">
        <f>$K$28/'Fixed data'!$C$7</f>
        <v>-1.9471941460088931E-3</v>
      </c>
      <c r="M36" s="34">
        <f>$K$28/'Fixed data'!$C$7</f>
        <v>-1.9471941460088931E-3</v>
      </c>
      <c r="N36" s="34">
        <f>$K$28/'Fixed data'!$C$7</f>
        <v>-1.9471941460088931E-3</v>
      </c>
      <c r="O36" s="34">
        <f>$K$28/'Fixed data'!$C$7</f>
        <v>-1.9471941460088931E-3</v>
      </c>
      <c r="P36" s="34">
        <f>$K$28/'Fixed data'!$C$7</f>
        <v>-1.9471941460088931E-3</v>
      </c>
      <c r="Q36" s="34">
        <f>$K$28/'Fixed data'!$C$7</f>
        <v>-1.9471941460088931E-3</v>
      </c>
      <c r="R36" s="34">
        <f>$K$28/'Fixed data'!$C$7</f>
        <v>-1.9471941460088931E-3</v>
      </c>
      <c r="S36" s="34">
        <f>$K$28/'Fixed data'!$C$7</f>
        <v>-1.9471941460088931E-3</v>
      </c>
      <c r="T36" s="34">
        <f>$K$28/'Fixed data'!$C$7</f>
        <v>-1.9471941460088931E-3</v>
      </c>
      <c r="U36" s="34">
        <f>$K$28/'Fixed data'!$C$7</f>
        <v>-1.9471941460088931E-3</v>
      </c>
      <c r="V36" s="34">
        <f>$K$28/'Fixed data'!$C$7</f>
        <v>-1.9471941460088931E-3</v>
      </c>
      <c r="W36" s="34">
        <f>$K$28/'Fixed data'!$C$7</f>
        <v>-1.9471941460088931E-3</v>
      </c>
      <c r="X36" s="34">
        <f>$K$28/'Fixed data'!$C$7</f>
        <v>-1.9471941460088931E-3</v>
      </c>
      <c r="Y36" s="34">
        <f>$K$28/'Fixed data'!$C$7</f>
        <v>-1.9471941460088931E-3</v>
      </c>
      <c r="Z36" s="34">
        <f>$K$28/'Fixed data'!$C$7</f>
        <v>-1.9471941460088931E-3</v>
      </c>
      <c r="AA36" s="34">
        <f>$K$28/'Fixed data'!$C$7</f>
        <v>-1.9471941460088931E-3</v>
      </c>
      <c r="AB36" s="34">
        <f>$K$28/'Fixed data'!$C$7</f>
        <v>-1.9471941460088931E-3</v>
      </c>
      <c r="AC36" s="34">
        <f>$K$28/'Fixed data'!$C$7</f>
        <v>-1.9471941460088931E-3</v>
      </c>
      <c r="AD36" s="34">
        <f>$K$28/'Fixed data'!$C$7</f>
        <v>-1.9471941460088931E-3</v>
      </c>
      <c r="AE36" s="34">
        <f>$K$28/'Fixed data'!$C$7</f>
        <v>-1.9471941460088931E-3</v>
      </c>
      <c r="AF36" s="34">
        <f>$K$28/'Fixed data'!$C$7</f>
        <v>-1.9471941460088931E-3</v>
      </c>
      <c r="AG36" s="34">
        <f>$K$28/'Fixed data'!$C$7</f>
        <v>-1.9471941460088931E-3</v>
      </c>
      <c r="AH36" s="34">
        <f>$K$28/'Fixed data'!$C$7</f>
        <v>-1.9471941460088931E-3</v>
      </c>
      <c r="AI36" s="34">
        <f>$K$28/'Fixed data'!$C$7</f>
        <v>-1.9471941460088931E-3</v>
      </c>
      <c r="AJ36" s="34">
        <f>$K$28/'Fixed data'!$C$7</f>
        <v>-1.9471941460088931E-3</v>
      </c>
      <c r="AK36" s="34">
        <f>$K$28/'Fixed data'!$C$7</f>
        <v>-1.9471941460088931E-3</v>
      </c>
      <c r="AL36" s="34">
        <f>$K$28/'Fixed data'!$C$7</f>
        <v>-1.9471941460088931E-3</v>
      </c>
      <c r="AM36" s="34">
        <f>$K$28/'Fixed data'!$C$7</f>
        <v>-1.9471941460088931E-3</v>
      </c>
      <c r="AN36" s="34">
        <f>$K$28/'Fixed data'!$C$7</f>
        <v>-1.9471941460088931E-3</v>
      </c>
      <c r="AO36" s="34">
        <f>$K$28/'Fixed data'!$C$7</f>
        <v>-1.9471941460088931E-3</v>
      </c>
      <c r="AP36" s="34">
        <f>$K$28/'Fixed data'!$C$7</f>
        <v>-1.9471941460088931E-3</v>
      </c>
      <c r="AQ36" s="34">
        <f>$K$28/'Fixed data'!$C$7</f>
        <v>-1.9471941460088931E-3</v>
      </c>
      <c r="AR36" s="34">
        <f>$K$28/'Fixed data'!$C$7</f>
        <v>-1.9471941460088931E-3</v>
      </c>
      <c r="AS36" s="34">
        <f>$K$28/'Fixed data'!$C$7</f>
        <v>-1.9471941460088931E-3</v>
      </c>
      <c r="AT36" s="34">
        <f>$K$28/'Fixed data'!$C$7</f>
        <v>-1.9471941460088931E-3</v>
      </c>
      <c r="AU36" s="34">
        <f>$K$28/'Fixed data'!$C$7</f>
        <v>-1.9471941460088931E-3</v>
      </c>
      <c r="AV36" s="34">
        <f>$K$28/'Fixed data'!$C$7</f>
        <v>-1.9471941460088931E-3</v>
      </c>
      <c r="AW36" s="34">
        <f>$K$28/'Fixed data'!$C$7</f>
        <v>-1.9471941460088931E-3</v>
      </c>
      <c r="AX36" s="34">
        <f>$K$28/'Fixed data'!$C$7</f>
        <v>-1.9471941460088931E-3</v>
      </c>
      <c r="AY36" s="34">
        <f>$K$28/'Fixed data'!$C$7</f>
        <v>-1.9471941460088931E-3</v>
      </c>
      <c r="AZ36" s="34">
        <f>$K$28/'Fixed data'!$C$7</f>
        <v>-1.9471941460088931E-3</v>
      </c>
      <c r="BA36" s="34">
        <f>$K$28/'Fixed data'!$C$7</f>
        <v>-1.9471941460088931E-3</v>
      </c>
      <c r="BB36" s="34">
        <f>$K$28/'Fixed data'!$C$7</f>
        <v>-1.9471941460088931E-3</v>
      </c>
      <c r="BC36" s="34">
        <f>$K$28/'Fixed data'!$C$7</f>
        <v>-1.9471941460088931E-3</v>
      </c>
      <c r="BD36" s="34">
        <f>$K$28/'Fixed data'!$C$7</f>
        <v>-1.9471941460088931E-3</v>
      </c>
    </row>
    <row r="37" spans="1:57" ht="16.5" hidden="1" customHeight="1" outlineLevel="1" x14ac:dyDescent="0.35">
      <c r="A37" s="140"/>
      <c r="B37" s="9" t="s">
        <v>33</v>
      </c>
      <c r="C37" s="11" t="s">
        <v>60</v>
      </c>
      <c r="D37" s="9" t="s">
        <v>40</v>
      </c>
      <c r="F37" s="34"/>
      <c r="G37" s="34"/>
      <c r="H37" s="34"/>
      <c r="I37" s="34"/>
      <c r="J37" s="34"/>
      <c r="K37" s="34"/>
      <c r="L37" s="34"/>
      <c r="M37" s="34">
        <f>$L$28/'Fixed data'!$C$7</f>
        <v>-1.9471941460088931E-3</v>
      </c>
      <c r="N37" s="34">
        <f>$L$28/'Fixed data'!$C$7</f>
        <v>-1.9471941460088931E-3</v>
      </c>
      <c r="O37" s="34">
        <f>$L$28/'Fixed data'!$C$7</f>
        <v>-1.9471941460088931E-3</v>
      </c>
      <c r="P37" s="34">
        <f>$L$28/'Fixed data'!$C$7</f>
        <v>-1.9471941460088931E-3</v>
      </c>
      <c r="Q37" s="34">
        <f>$L$28/'Fixed data'!$C$7</f>
        <v>-1.9471941460088931E-3</v>
      </c>
      <c r="R37" s="34">
        <f>$L$28/'Fixed data'!$C$7</f>
        <v>-1.9471941460088931E-3</v>
      </c>
      <c r="S37" s="34">
        <f>$L$28/'Fixed data'!$C$7</f>
        <v>-1.9471941460088931E-3</v>
      </c>
      <c r="T37" s="34">
        <f>$L$28/'Fixed data'!$C$7</f>
        <v>-1.9471941460088931E-3</v>
      </c>
      <c r="U37" s="34">
        <f>$L$28/'Fixed data'!$C$7</f>
        <v>-1.9471941460088931E-3</v>
      </c>
      <c r="V37" s="34">
        <f>$L$28/'Fixed data'!$C$7</f>
        <v>-1.9471941460088931E-3</v>
      </c>
      <c r="W37" s="34">
        <f>$L$28/'Fixed data'!$C$7</f>
        <v>-1.9471941460088931E-3</v>
      </c>
      <c r="X37" s="34">
        <f>$L$28/'Fixed data'!$C$7</f>
        <v>-1.9471941460088931E-3</v>
      </c>
      <c r="Y37" s="34">
        <f>$L$28/'Fixed data'!$C$7</f>
        <v>-1.9471941460088931E-3</v>
      </c>
      <c r="Z37" s="34">
        <f>$L$28/'Fixed data'!$C$7</f>
        <v>-1.9471941460088931E-3</v>
      </c>
      <c r="AA37" s="34">
        <f>$L$28/'Fixed data'!$C$7</f>
        <v>-1.9471941460088931E-3</v>
      </c>
      <c r="AB37" s="34">
        <f>$L$28/'Fixed data'!$C$7</f>
        <v>-1.9471941460088931E-3</v>
      </c>
      <c r="AC37" s="34">
        <f>$L$28/'Fixed data'!$C$7</f>
        <v>-1.9471941460088931E-3</v>
      </c>
      <c r="AD37" s="34">
        <f>$L$28/'Fixed data'!$C$7</f>
        <v>-1.9471941460088931E-3</v>
      </c>
      <c r="AE37" s="34">
        <f>$L$28/'Fixed data'!$C$7</f>
        <v>-1.9471941460088931E-3</v>
      </c>
      <c r="AF37" s="34">
        <f>$L$28/'Fixed data'!$C$7</f>
        <v>-1.9471941460088931E-3</v>
      </c>
      <c r="AG37" s="34">
        <f>$L$28/'Fixed data'!$C$7</f>
        <v>-1.9471941460088931E-3</v>
      </c>
      <c r="AH37" s="34">
        <f>$L$28/'Fixed data'!$C$7</f>
        <v>-1.9471941460088931E-3</v>
      </c>
      <c r="AI37" s="34">
        <f>$L$28/'Fixed data'!$C$7</f>
        <v>-1.9471941460088931E-3</v>
      </c>
      <c r="AJ37" s="34">
        <f>$L$28/'Fixed data'!$C$7</f>
        <v>-1.9471941460088931E-3</v>
      </c>
      <c r="AK37" s="34">
        <f>$L$28/'Fixed data'!$C$7</f>
        <v>-1.9471941460088931E-3</v>
      </c>
      <c r="AL37" s="34">
        <f>$L$28/'Fixed data'!$C$7</f>
        <v>-1.9471941460088931E-3</v>
      </c>
      <c r="AM37" s="34">
        <f>$L$28/'Fixed data'!$C$7</f>
        <v>-1.9471941460088931E-3</v>
      </c>
      <c r="AN37" s="34">
        <f>$L$28/'Fixed data'!$C$7</f>
        <v>-1.9471941460088931E-3</v>
      </c>
      <c r="AO37" s="34">
        <f>$L$28/'Fixed data'!$C$7</f>
        <v>-1.9471941460088931E-3</v>
      </c>
      <c r="AP37" s="34">
        <f>$L$28/'Fixed data'!$C$7</f>
        <v>-1.9471941460088931E-3</v>
      </c>
      <c r="AQ37" s="34">
        <f>$L$28/'Fixed data'!$C$7</f>
        <v>-1.9471941460088931E-3</v>
      </c>
      <c r="AR37" s="34">
        <f>$L$28/'Fixed data'!$C$7</f>
        <v>-1.9471941460088931E-3</v>
      </c>
      <c r="AS37" s="34">
        <f>$L$28/'Fixed data'!$C$7</f>
        <v>-1.9471941460088931E-3</v>
      </c>
      <c r="AT37" s="34">
        <f>$L$28/'Fixed data'!$C$7</f>
        <v>-1.9471941460088931E-3</v>
      </c>
      <c r="AU37" s="34">
        <f>$L$28/'Fixed data'!$C$7</f>
        <v>-1.9471941460088931E-3</v>
      </c>
      <c r="AV37" s="34">
        <f>$L$28/'Fixed data'!$C$7</f>
        <v>-1.9471941460088931E-3</v>
      </c>
      <c r="AW37" s="34">
        <f>$L$28/'Fixed data'!$C$7</f>
        <v>-1.9471941460088931E-3</v>
      </c>
      <c r="AX37" s="34">
        <f>$L$28/'Fixed data'!$C$7</f>
        <v>-1.9471941460088931E-3</v>
      </c>
      <c r="AY37" s="34">
        <f>$L$28/'Fixed data'!$C$7</f>
        <v>-1.9471941460088931E-3</v>
      </c>
      <c r="AZ37" s="34">
        <f>$L$28/'Fixed data'!$C$7</f>
        <v>-1.9471941460088931E-3</v>
      </c>
      <c r="BA37" s="34">
        <f>$L$28/'Fixed data'!$C$7</f>
        <v>-1.9471941460088931E-3</v>
      </c>
      <c r="BB37" s="34">
        <f>$L$28/'Fixed data'!$C$7</f>
        <v>-1.9471941460088931E-3</v>
      </c>
      <c r="BC37" s="34">
        <f>$L$28/'Fixed data'!$C$7</f>
        <v>-1.9471941460088931E-3</v>
      </c>
      <c r="BD37" s="34">
        <f>$L$28/'Fixed data'!$C$7</f>
        <v>-1.9471941460088931E-3</v>
      </c>
    </row>
    <row r="38" spans="1:57" ht="16.5" hidden="1" customHeight="1" outlineLevel="1" x14ac:dyDescent="0.35">
      <c r="A38" s="140"/>
      <c r="B38" s="9" t="s">
        <v>110</v>
      </c>
      <c r="C38" s="11" t="s">
        <v>132</v>
      </c>
      <c r="D38" s="9" t="s">
        <v>40</v>
      </c>
      <c r="F38" s="34"/>
      <c r="G38" s="34"/>
      <c r="H38" s="34"/>
      <c r="I38" s="34"/>
      <c r="J38" s="34"/>
      <c r="K38" s="34"/>
      <c r="L38" s="34"/>
      <c r="M38" s="34"/>
      <c r="N38" s="34">
        <f>$M$28/'Fixed data'!$C$7</f>
        <v>0</v>
      </c>
      <c r="O38" s="34">
        <f>$M$28/'Fixed data'!$C$7</f>
        <v>0</v>
      </c>
      <c r="P38" s="34">
        <f>$M$28/'Fixed data'!$C$7</f>
        <v>0</v>
      </c>
      <c r="Q38" s="34">
        <f>$M$28/'Fixed data'!$C$7</f>
        <v>0</v>
      </c>
      <c r="R38" s="34">
        <f>$M$28/'Fixed data'!$C$7</f>
        <v>0</v>
      </c>
      <c r="S38" s="34">
        <f>$M$28/'Fixed data'!$C$7</f>
        <v>0</v>
      </c>
      <c r="T38" s="34">
        <f>$M$28/'Fixed data'!$C$7</f>
        <v>0</v>
      </c>
      <c r="U38" s="34">
        <f>$M$28/'Fixed data'!$C$7</f>
        <v>0</v>
      </c>
      <c r="V38" s="34">
        <f>$M$28/'Fixed data'!$C$7</f>
        <v>0</v>
      </c>
      <c r="W38" s="34">
        <f>$M$28/'Fixed data'!$C$7</f>
        <v>0</v>
      </c>
      <c r="X38" s="34">
        <f>$M$28/'Fixed data'!$C$7</f>
        <v>0</v>
      </c>
      <c r="Y38" s="34">
        <f>$M$28/'Fixed data'!$C$7</f>
        <v>0</v>
      </c>
      <c r="Z38" s="34">
        <f>$M$28/'Fixed data'!$C$7</f>
        <v>0</v>
      </c>
      <c r="AA38" s="34">
        <f>$M$28/'Fixed data'!$C$7</f>
        <v>0</v>
      </c>
      <c r="AB38" s="34">
        <f>$M$28/'Fixed data'!$C$7</f>
        <v>0</v>
      </c>
      <c r="AC38" s="34">
        <f>$M$28/'Fixed data'!$C$7</f>
        <v>0</v>
      </c>
      <c r="AD38" s="34">
        <f>$M$28/'Fixed data'!$C$7</f>
        <v>0</v>
      </c>
      <c r="AE38" s="34">
        <f>$M$28/'Fixed data'!$C$7</f>
        <v>0</v>
      </c>
      <c r="AF38" s="34">
        <f>$M$28/'Fixed data'!$C$7</f>
        <v>0</v>
      </c>
      <c r="AG38" s="34">
        <f>$M$28/'Fixed data'!$C$7</f>
        <v>0</v>
      </c>
      <c r="AH38" s="34">
        <f>$M$28/'Fixed data'!$C$7</f>
        <v>0</v>
      </c>
      <c r="AI38" s="34">
        <f>$M$28/'Fixed data'!$C$7</f>
        <v>0</v>
      </c>
      <c r="AJ38" s="34">
        <f>$M$28/'Fixed data'!$C$7</f>
        <v>0</v>
      </c>
      <c r="AK38" s="34">
        <f>$M$28/'Fixed data'!$C$7</f>
        <v>0</v>
      </c>
      <c r="AL38" s="34">
        <f>$M$28/'Fixed data'!$C$7</f>
        <v>0</v>
      </c>
      <c r="AM38" s="34">
        <f>$M$28/'Fixed data'!$C$7</f>
        <v>0</v>
      </c>
      <c r="AN38" s="34">
        <f>$M$28/'Fixed data'!$C$7</f>
        <v>0</v>
      </c>
      <c r="AO38" s="34">
        <f>$M$28/'Fixed data'!$C$7</f>
        <v>0</v>
      </c>
      <c r="AP38" s="34">
        <f>$M$28/'Fixed data'!$C$7</f>
        <v>0</v>
      </c>
      <c r="AQ38" s="34">
        <f>$M$28/'Fixed data'!$C$7</f>
        <v>0</v>
      </c>
      <c r="AR38" s="34">
        <f>$M$28/'Fixed data'!$C$7</f>
        <v>0</v>
      </c>
      <c r="AS38" s="34">
        <f>$M$28/'Fixed data'!$C$7</f>
        <v>0</v>
      </c>
      <c r="AT38" s="34">
        <f>$M$28/'Fixed data'!$C$7</f>
        <v>0</v>
      </c>
      <c r="AU38" s="34">
        <f>$M$28/'Fixed data'!$C$7</f>
        <v>0</v>
      </c>
      <c r="AV38" s="34">
        <f>$M$28/'Fixed data'!$C$7</f>
        <v>0</v>
      </c>
      <c r="AW38" s="34">
        <f>$M$28/'Fixed data'!$C$7</f>
        <v>0</v>
      </c>
      <c r="AX38" s="34">
        <f>$M$28/'Fixed data'!$C$7</f>
        <v>0</v>
      </c>
      <c r="AY38" s="34">
        <f>$M$28/'Fixed data'!$C$7</f>
        <v>0</v>
      </c>
      <c r="AZ38" s="34">
        <f>$M$28/'Fixed data'!$C$7</f>
        <v>0</v>
      </c>
      <c r="BA38" s="34">
        <f>$M$28/'Fixed data'!$C$7</f>
        <v>0</v>
      </c>
      <c r="BB38" s="34">
        <f>$M$28/'Fixed data'!$C$7</f>
        <v>0</v>
      </c>
      <c r="BC38" s="34">
        <f>$M$28/'Fixed data'!$C$7</f>
        <v>0</v>
      </c>
      <c r="BD38" s="34">
        <f>$M$28/'Fixed data'!$C$7</f>
        <v>0</v>
      </c>
      <c r="BE38" s="34"/>
    </row>
    <row r="39" spans="1:57" ht="16.5" hidden="1" customHeight="1" outlineLevel="1" x14ac:dyDescent="0.35">
      <c r="A39" s="140"/>
      <c r="B39" s="9" t="s">
        <v>111</v>
      </c>
      <c r="C39" s="11" t="s">
        <v>133</v>
      </c>
      <c r="D39" s="9" t="s">
        <v>40</v>
      </c>
      <c r="F39" s="34"/>
      <c r="G39" s="34"/>
      <c r="H39" s="34"/>
      <c r="I39" s="34"/>
      <c r="J39" s="34"/>
      <c r="K39" s="34"/>
      <c r="L39" s="34"/>
      <c r="M39" s="34"/>
      <c r="N39" s="34"/>
      <c r="O39" s="34">
        <f>$N$28/'Fixed data'!$C$7</f>
        <v>0</v>
      </c>
      <c r="P39" s="34">
        <f>$N$28/'Fixed data'!$C$7</f>
        <v>0</v>
      </c>
      <c r="Q39" s="34">
        <f>$N$28/'Fixed data'!$C$7</f>
        <v>0</v>
      </c>
      <c r="R39" s="34">
        <f>$N$28/'Fixed data'!$C$7</f>
        <v>0</v>
      </c>
      <c r="S39" s="34">
        <f>$N$28/'Fixed data'!$C$7</f>
        <v>0</v>
      </c>
      <c r="T39" s="34">
        <f>$N$28/'Fixed data'!$C$7</f>
        <v>0</v>
      </c>
      <c r="U39" s="34">
        <f>$N$28/'Fixed data'!$C$7</f>
        <v>0</v>
      </c>
      <c r="V39" s="34">
        <f>$N$28/'Fixed data'!$C$7</f>
        <v>0</v>
      </c>
      <c r="W39" s="34">
        <f>$N$28/'Fixed data'!$C$7</f>
        <v>0</v>
      </c>
      <c r="X39" s="34">
        <f>$N$28/'Fixed data'!$C$7</f>
        <v>0</v>
      </c>
      <c r="Y39" s="34">
        <f>$N$28/'Fixed data'!$C$7</f>
        <v>0</v>
      </c>
      <c r="Z39" s="34">
        <f>$N$28/'Fixed data'!$C$7</f>
        <v>0</v>
      </c>
      <c r="AA39" s="34">
        <f>$N$28/'Fixed data'!$C$7</f>
        <v>0</v>
      </c>
      <c r="AB39" s="34">
        <f>$N$28/'Fixed data'!$C$7</f>
        <v>0</v>
      </c>
      <c r="AC39" s="34">
        <f>$N$28/'Fixed data'!$C$7</f>
        <v>0</v>
      </c>
      <c r="AD39" s="34">
        <f>$N$28/'Fixed data'!$C$7</f>
        <v>0</v>
      </c>
      <c r="AE39" s="34">
        <f>$N$28/'Fixed data'!$C$7</f>
        <v>0</v>
      </c>
      <c r="AF39" s="34">
        <f>$N$28/'Fixed data'!$C$7</f>
        <v>0</v>
      </c>
      <c r="AG39" s="34">
        <f>$N$28/'Fixed data'!$C$7</f>
        <v>0</v>
      </c>
      <c r="AH39" s="34">
        <f>$N$28/'Fixed data'!$C$7</f>
        <v>0</v>
      </c>
      <c r="AI39" s="34">
        <f>$N$28/'Fixed data'!$C$7</f>
        <v>0</v>
      </c>
      <c r="AJ39" s="34">
        <f>$N$28/'Fixed data'!$C$7</f>
        <v>0</v>
      </c>
      <c r="AK39" s="34">
        <f>$N$28/'Fixed data'!$C$7</f>
        <v>0</v>
      </c>
      <c r="AL39" s="34">
        <f>$N$28/'Fixed data'!$C$7</f>
        <v>0</v>
      </c>
      <c r="AM39" s="34">
        <f>$N$28/'Fixed data'!$C$7</f>
        <v>0</v>
      </c>
      <c r="AN39" s="34">
        <f>$N$28/'Fixed data'!$C$7</f>
        <v>0</v>
      </c>
      <c r="AO39" s="34">
        <f>$N$28/'Fixed data'!$C$7</f>
        <v>0</v>
      </c>
      <c r="AP39" s="34">
        <f>$N$28/'Fixed data'!$C$7</f>
        <v>0</v>
      </c>
      <c r="AQ39" s="34">
        <f>$N$28/'Fixed data'!$C$7</f>
        <v>0</v>
      </c>
      <c r="AR39" s="34">
        <f>$N$28/'Fixed data'!$C$7</f>
        <v>0</v>
      </c>
      <c r="AS39" s="34">
        <f>$N$28/'Fixed data'!$C$7</f>
        <v>0</v>
      </c>
      <c r="AT39" s="34">
        <f>$N$28/'Fixed data'!$C$7</f>
        <v>0</v>
      </c>
      <c r="AU39" s="34">
        <f>$N$28/'Fixed data'!$C$7</f>
        <v>0</v>
      </c>
      <c r="AV39" s="34">
        <f>$N$28/'Fixed data'!$C$7</f>
        <v>0</v>
      </c>
      <c r="AW39" s="34">
        <f>$N$28/'Fixed data'!$C$7</f>
        <v>0</v>
      </c>
      <c r="AX39" s="34">
        <f>$N$28/'Fixed data'!$C$7</f>
        <v>0</v>
      </c>
      <c r="AY39" s="34">
        <f>$N$28/'Fixed data'!$C$7</f>
        <v>0</v>
      </c>
      <c r="AZ39" s="34">
        <f>$N$28/'Fixed data'!$C$7</f>
        <v>0</v>
      </c>
      <c r="BA39" s="34">
        <f>$N$28/'Fixed data'!$C$7</f>
        <v>0</v>
      </c>
      <c r="BB39" s="34">
        <f>$N$28/'Fixed data'!$C$7</f>
        <v>0</v>
      </c>
      <c r="BC39" s="34">
        <f>$N$28/'Fixed data'!$C$7</f>
        <v>0</v>
      </c>
      <c r="BD39" s="34">
        <f>$N$28/'Fixed data'!$C$7</f>
        <v>0</v>
      </c>
    </row>
    <row r="40" spans="1:57" ht="16.5" hidden="1" customHeight="1" outlineLevel="1" x14ac:dyDescent="0.35">
      <c r="A40" s="140"/>
      <c r="B40" s="9" t="s">
        <v>112</v>
      </c>
      <c r="C40" s="11" t="s">
        <v>134</v>
      </c>
      <c r="D40" s="9" t="s">
        <v>40</v>
      </c>
      <c r="F40" s="34"/>
      <c r="G40" s="34"/>
      <c r="H40" s="34"/>
      <c r="I40" s="34"/>
      <c r="J40" s="34"/>
      <c r="K40" s="34"/>
      <c r="L40" s="34"/>
      <c r="M40" s="34"/>
      <c r="N40" s="34"/>
      <c r="O40" s="34"/>
      <c r="P40" s="34">
        <f>$O$28/'Fixed data'!$C$7</f>
        <v>0</v>
      </c>
      <c r="Q40" s="34">
        <f>$O$28/'Fixed data'!$C$7</f>
        <v>0</v>
      </c>
      <c r="R40" s="34">
        <f>$O$28/'Fixed data'!$C$7</f>
        <v>0</v>
      </c>
      <c r="S40" s="34">
        <f>$O$28/'Fixed data'!$C$7</f>
        <v>0</v>
      </c>
      <c r="T40" s="34">
        <f>$O$28/'Fixed data'!$C$7</f>
        <v>0</v>
      </c>
      <c r="U40" s="34">
        <f>$O$28/'Fixed data'!$C$7</f>
        <v>0</v>
      </c>
      <c r="V40" s="34">
        <f>$O$28/'Fixed data'!$C$7</f>
        <v>0</v>
      </c>
      <c r="W40" s="34">
        <f>$O$28/'Fixed data'!$C$7</f>
        <v>0</v>
      </c>
      <c r="X40" s="34">
        <f>$O$28/'Fixed data'!$C$7</f>
        <v>0</v>
      </c>
      <c r="Y40" s="34">
        <f>$O$28/'Fixed data'!$C$7</f>
        <v>0</v>
      </c>
      <c r="Z40" s="34">
        <f>$O$28/'Fixed data'!$C$7</f>
        <v>0</v>
      </c>
      <c r="AA40" s="34">
        <f>$O$28/'Fixed data'!$C$7</f>
        <v>0</v>
      </c>
      <c r="AB40" s="34">
        <f>$O$28/'Fixed data'!$C$7</f>
        <v>0</v>
      </c>
      <c r="AC40" s="34">
        <f>$O$28/'Fixed data'!$C$7</f>
        <v>0</v>
      </c>
      <c r="AD40" s="34">
        <f>$O$28/'Fixed data'!$C$7</f>
        <v>0</v>
      </c>
      <c r="AE40" s="34">
        <f>$O$28/'Fixed data'!$C$7</f>
        <v>0</v>
      </c>
      <c r="AF40" s="34">
        <f>$O$28/'Fixed data'!$C$7</f>
        <v>0</v>
      </c>
      <c r="AG40" s="34">
        <f>$O$28/'Fixed data'!$C$7</f>
        <v>0</v>
      </c>
      <c r="AH40" s="34">
        <f>$O$28/'Fixed data'!$C$7</f>
        <v>0</v>
      </c>
      <c r="AI40" s="34">
        <f>$O$28/'Fixed data'!$C$7</f>
        <v>0</v>
      </c>
      <c r="AJ40" s="34">
        <f>$O$28/'Fixed data'!$C$7</f>
        <v>0</v>
      </c>
      <c r="AK40" s="34">
        <f>$O$28/'Fixed data'!$C$7</f>
        <v>0</v>
      </c>
      <c r="AL40" s="34">
        <f>$O$28/'Fixed data'!$C$7</f>
        <v>0</v>
      </c>
      <c r="AM40" s="34">
        <f>$O$28/'Fixed data'!$C$7</f>
        <v>0</v>
      </c>
      <c r="AN40" s="34">
        <f>$O$28/'Fixed data'!$C$7</f>
        <v>0</v>
      </c>
      <c r="AO40" s="34">
        <f>$O$28/'Fixed data'!$C$7</f>
        <v>0</v>
      </c>
      <c r="AP40" s="34">
        <f>$O$28/'Fixed data'!$C$7</f>
        <v>0</v>
      </c>
      <c r="AQ40" s="34">
        <f>$O$28/'Fixed data'!$C$7</f>
        <v>0</v>
      </c>
      <c r="AR40" s="34">
        <f>$O$28/'Fixed data'!$C$7</f>
        <v>0</v>
      </c>
      <c r="AS40" s="34">
        <f>$O$28/'Fixed data'!$C$7</f>
        <v>0</v>
      </c>
      <c r="AT40" s="34">
        <f>$O$28/'Fixed data'!$C$7</f>
        <v>0</v>
      </c>
      <c r="AU40" s="34">
        <f>$O$28/'Fixed data'!$C$7</f>
        <v>0</v>
      </c>
      <c r="AV40" s="34">
        <f>$O$28/'Fixed data'!$C$7</f>
        <v>0</v>
      </c>
      <c r="AW40" s="34">
        <f>$O$28/'Fixed data'!$C$7</f>
        <v>0</v>
      </c>
      <c r="AX40" s="34">
        <f>$O$28/'Fixed data'!$C$7</f>
        <v>0</v>
      </c>
      <c r="AY40" s="34">
        <f>$O$28/'Fixed data'!$C$7</f>
        <v>0</v>
      </c>
      <c r="AZ40" s="34">
        <f>$O$28/'Fixed data'!$C$7</f>
        <v>0</v>
      </c>
      <c r="BA40" s="34">
        <f>$O$28/'Fixed data'!$C$7</f>
        <v>0</v>
      </c>
      <c r="BB40" s="34">
        <f>$O$28/'Fixed data'!$C$7</f>
        <v>0</v>
      </c>
      <c r="BC40" s="34">
        <f>$O$28/'Fixed data'!$C$7</f>
        <v>0</v>
      </c>
      <c r="BD40" s="34">
        <f>$O$28/'Fixed data'!$C$7</f>
        <v>0</v>
      </c>
    </row>
    <row r="41" spans="1:57" ht="16.5" hidden="1" customHeight="1" outlineLevel="1" x14ac:dyDescent="0.35">
      <c r="A41" s="140"/>
      <c r="B41" s="9" t="s">
        <v>113</v>
      </c>
      <c r="C41" s="11" t="s">
        <v>135</v>
      </c>
      <c r="D41" s="9" t="s">
        <v>40</v>
      </c>
      <c r="F41" s="34"/>
      <c r="G41" s="34"/>
      <c r="H41" s="34"/>
      <c r="I41" s="34"/>
      <c r="J41" s="34"/>
      <c r="K41" s="34"/>
      <c r="L41" s="34"/>
      <c r="M41" s="34"/>
      <c r="N41" s="34"/>
      <c r="O41" s="34"/>
      <c r="P41" s="34"/>
      <c r="Q41" s="34">
        <f>$P$28/'Fixed data'!$C$7</f>
        <v>0</v>
      </c>
      <c r="R41" s="34">
        <f>$P$28/'Fixed data'!$C$7</f>
        <v>0</v>
      </c>
      <c r="S41" s="34">
        <f>$P$28/'Fixed data'!$C$7</f>
        <v>0</v>
      </c>
      <c r="T41" s="34">
        <f>$P$28/'Fixed data'!$C$7</f>
        <v>0</v>
      </c>
      <c r="U41" s="34">
        <f>$P$28/'Fixed data'!$C$7</f>
        <v>0</v>
      </c>
      <c r="V41" s="34">
        <f>$P$28/'Fixed data'!$C$7</f>
        <v>0</v>
      </c>
      <c r="W41" s="34">
        <f>$P$28/'Fixed data'!$C$7</f>
        <v>0</v>
      </c>
      <c r="X41" s="34">
        <f>$P$28/'Fixed data'!$C$7</f>
        <v>0</v>
      </c>
      <c r="Y41" s="34">
        <f>$P$28/'Fixed data'!$C$7</f>
        <v>0</v>
      </c>
      <c r="Z41" s="34">
        <f>$P$28/'Fixed data'!$C$7</f>
        <v>0</v>
      </c>
      <c r="AA41" s="34">
        <f>$P$28/'Fixed data'!$C$7</f>
        <v>0</v>
      </c>
      <c r="AB41" s="34">
        <f>$P$28/'Fixed data'!$C$7</f>
        <v>0</v>
      </c>
      <c r="AC41" s="34">
        <f>$P$28/'Fixed data'!$C$7</f>
        <v>0</v>
      </c>
      <c r="AD41" s="34">
        <f>$P$28/'Fixed data'!$C$7</f>
        <v>0</v>
      </c>
      <c r="AE41" s="34">
        <f>$P$28/'Fixed data'!$C$7</f>
        <v>0</v>
      </c>
      <c r="AF41" s="34">
        <f>$P$28/'Fixed data'!$C$7</f>
        <v>0</v>
      </c>
      <c r="AG41" s="34">
        <f>$P$28/'Fixed data'!$C$7</f>
        <v>0</v>
      </c>
      <c r="AH41" s="34">
        <f>$P$28/'Fixed data'!$C$7</f>
        <v>0</v>
      </c>
      <c r="AI41" s="34">
        <f>$P$28/'Fixed data'!$C$7</f>
        <v>0</v>
      </c>
      <c r="AJ41" s="34">
        <f>$P$28/'Fixed data'!$C$7</f>
        <v>0</v>
      </c>
      <c r="AK41" s="34">
        <f>$P$28/'Fixed data'!$C$7</f>
        <v>0</v>
      </c>
      <c r="AL41" s="34">
        <f>$P$28/'Fixed data'!$C$7</f>
        <v>0</v>
      </c>
      <c r="AM41" s="34">
        <f>$P$28/'Fixed data'!$C$7</f>
        <v>0</v>
      </c>
      <c r="AN41" s="34">
        <f>$P$28/'Fixed data'!$C$7</f>
        <v>0</v>
      </c>
      <c r="AO41" s="34">
        <f>$P$28/'Fixed data'!$C$7</f>
        <v>0</v>
      </c>
      <c r="AP41" s="34">
        <f>$P$28/'Fixed data'!$C$7</f>
        <v>0</v>
      </c>
      <c r="AQ41" s="34">
        <f>$P$28/'Fixed data'!$C$7</f>
        <v>0</v>
      </c>
      <c r="AR41" s="34">
        <f>$P$28/'Fixed data'!$C$7</f>
        <v>0</v>
      </c>
      <c r="AS41" s="34">
        <f>$P$28/'Fixed data'!$C$7</f>
        <v>0</v>
      </c>
      <c r="AT41" s="34">
        <f>$P$28/'Fixed data'!$C$7</f>
        <v>0</v>
      </c>
      <c r="AU41" s="34">
        <f>$P$28/'Fixed data'!$C$7</f>
        <v>0</v>
      </c>
      <c r="AV41" s="34">
        <f>$P$28/'Fixed data'!$C$7</f>
        <v>0</v>
      </c>
      <c r="AW41" s="34">
        <f>$P$28/'Fixed data'!$C$7</f>
        <v>0</v>
      </c>
      <c r="AX41" s="34">
        <f>$P$28/'Fixed data'!$C$7</f>
        <v>0</v>
      </c>
      <c r="AY41" s="34">
        <f>$P$28/'Fixed data'!$C$7</f>
        <v>0</v>
      </c>
      <c r="AZ41" s="34">
        <f>$P$28/'Fixed data'!$C$7</f>
        <v>0</v>
      </c>
      <c r="BA41" s="34">
        <f>$P$28/'Fixed data'!$C$7</f>
        <v>0</v>
      </c>
      <c r="BB41" s="34">
        <f>$P$28/'Fixed data'!$C$7</f>
        <v>0</v>
      </c>
      <c r="BC41" s="34">
        <f>$P$28/'Fixed data'!$C$7</f>
        <v>0</v>
      </c>
      <c r="BD41" s="34">
        <f>$P$28/'Fixed data'!$C$7</f>
        <v>0</v>
      </c>
    </row>
    <row r="42" spans="1:57" ht="16.5" hidden="1" customHeight="1" outlineLevel="1" x14ac:dyDescent="0.35">
      <c r="A42" s="140"/>
      <c r="B42" s="9" t="s">
        <v>114</v>
      </c>
      <c r="C42" s="11" t="s">
        <v>136</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x14ac:dyDescent="0.35">
      <c r="A43" s="140"/>
      <c r="B43" s="9" t="s">
        <v>115</v>
      </c>
      <c r="C43" s="11" t="s">
        <v>137</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x14ac:dyDescent="0.35">
      <c r="A44" s="140"/>
      <c r="B44" s="9" t="s">
        <v>116</v>
      </c>
      <c r="C44" s="11" t="s">
        <v>138</v>
      </c>
      <c r="D44" s="9" t="s">
        <v>40</v>
      </c>
      <c r="F44" s="34"/>
      <c r="G44" s="34"/>
      <c r="H44" s="34"/>
      <c r="I44" s="34"/>
      <c r="J44" s="34"/>
      <c r="K44" s="34"/>
      <c r="L44" s="34"/>
      <c r="M44" s="34"/>
      <c r="N44" s="34"/>
      <c r="O44" s="34"/>
      <c r="P44" s="34"/>
      <c r="Q44" s="34"/>
      <c r="R44" s="34"/>
      <c r="S44" s="34"/>
      <c r="T44" s="34">
        <f>$S$28/'Fixed data'!$C$7</f>
        <v>0</v>
      </c>
      <c r="U44" s="34">
        <f>$S$28/'Fixed data'!$C$7</f>
        <v>0</v>
      </c>
      <c r="V44" s="34">
        <f>$S$28/'Fixed data'!$C$7</f>
        <v>0</v>
      </c>
      <c r="W44" s="34">
        <f>$S$28/'Fixed data'!$C$7</f>
        <v>0</v>
      </c>
      <c r="X44" s="34">
        <f>$S$28/'Fixed data'!$C$7</f>
        <v>0</v>
      </c>
      <c r="Y44" s="34">
        <f>$S$28/'Fixed data'!$C$7</f>
        <v>0</v>
      </c>
      <c r="Z44" s="34">
        <f>$S$28/'Fixed data'!$C$7</f>
        <v>0</v>
      </c>
      <c r="AA44" s="34">
        <f>$S$28/'Fixed data'!$C$7</f>
        <v>0</v>
      </c>
      <c r="AB44" s="34">
        <f>$S$28/'Fixed data'!$C$7</f>
        <v>0</v>
      </c>
      <c r="AC44" s="34">
        <f>$S$28/'Fixed data'!$C$7</f>
        <v>0</v>
      </c>
      <c r="AD44" s="34">
        <f>$S$28/'Fixed data'!$C$7</f>
        <v>0</v>
      </c>
      <c r="AE44" s="34">
        <f>$S$28/'Fixed data'!$C$7</f>
        <v>0</v>
      </c>
      <c r="AF44" s="34">
        <f>$S$28/'Fixed data'!$C$7</f>
        <v>0</v>
      </c>
      <c r="AG44" s="34">
        <f>$S$28/'Fixed data'!$C$7</f>
        <v>0</v>
      </c>
      <c r="AH44" s="34">
        <f>$S$28/'Fixed data'!$C$7</f>
        <v>0</v>
      </c>
      <c r="AI44" s="34">
        <f>$S$28/'Fixed data'!$C$7</f>
        <v>0</v>
      </c>
      <c r="AJ44" s="34">
        <f>$S$28/'Fixed data'!$C$7</f>
        <v>0</v>
      </c>
      <c r="AK44" s="34">
        <f>$S$28/'Fixed data'!$C$7</f>
        <v>0</v>
      </c>
      <c r="AL44" s="34">
        <f>$S$28/'Fixed data'!$C$7</f>
        <v>0</v>
      </c>
      <c r="AM44" s="34">
        <f>$S$28/'Fixed data'!$C$7</f>
        <v>0</v>
      </c>
      <c r="AN44" s="34">
        <f>$S$28/'Fixed data'!$C$7</f>
        <v>0</v>
      </c>
      <c r="AO44" s="34">
        <f>$S$28/'Fixed data'!$C$7</f>
        <v>0</v>
      </c>
      <c r="AP44" s="34">
        <f>$S$28/'Fixed data'!$C$7</f>
        <v>0</v>
      </c>
      <c r="AQ44" s="34">
        <f>$S$28/'Fixed data'!$C$7</f>
        <v>0</v>
      </c>
      <c r="AR44" s="34">
        <f>$S$28/'Fixed data'!$C$7</f>
        <v>0</v>
      </c>
      <c r="AS44" s="34">
        <f>$S$28/'Fixed data'!$C$7</f>
        <v>0</v>
      </c>
      <c r="AT44" s="34">
        <f>$S$28/'Fixed data'!$C$7</f>
        <v>0</v>
      </c>
      <c r="AU44" s="34">
        <f>$S$28/'Fixed data'!$C$7</f>
        <v>0</v>
      </c>
      <c r="AV44" s="34">
        <f>$S$28/'Fixed data'!$C$7</f>
        <v>0</v>
      </c>
      <c r="AW44" s="34">
        <f>$S$28/'Fixed data'!$C$7</f>
        <v>0</v>
      </c>
      <c r="AX44" s="34">
        <f>$S$28/'Fixed data'!$C$7</f>
        <v>0</v>
      </c>
      <c r="AY44" s="34">
        <f>$S$28/'Fixed data'!$C$7</f>
        <v>0</v>
      </c>
      <c r="AZ44" s="34">
        <f>$S$28/'Fixed data'!$C$7</f>
        <v>0</v>
      </c>
      <c r="BA44" s="34">
        <f>$S$28/'Fixed data'!$C$7</f>
        <v>0</v>
      </c>
      <c r="BB44" s="34">
        <f>$S$28/'Fixed data'!$C$7</f>
        <v>0</v>
      </c>
      <c r="BC44" s="34">
        <f>$S$28/'Fixed data'!$C$7</f>
        <v>0</v>
      </c>
      <c r="BD44" s="34">
        <f>$S$28/'Fixed data'!$C$7</f>
        <v>0</v>
      </c>
    </row>
    <row r="45" spans="1:57" ht="16.5" hidden="1" customHeight="1" outlineLevel="1" x14ac:dyDescent="0.35">
      <c r="A45" s="140"/>
      <c r="B45" s="9" t="s">
        <v>117</v>
      </c>
      <c r="C45" s="11" t="s">
        <v>139</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x14ac:dyDescent="0.35">
      <c r="A46" s="140"/>
      <c r="B46" s="9" t="s">
        <v>118</v>
      </c>
      <c r="C46" s="11" t="s">
        <v>140</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x14ac:dyDescent="0.35">
      <c r="A47" s="140"/>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40"/>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40"/>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40"/>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40"/>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40"/>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40"/>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40"/>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40"/>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40"/>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40"/>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40"/>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40"/>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40"/>
      <c r="B60" s="9" t="s">
        <v>7</v>
      </c>
      <c r="C60" s="9" t="s">
        <v>61</v>
      </c>
      <c r="D60" s="9" t="s">
        <v>40</v>
      </c>
      <c r="E60" s="34">
        <f>SUM(E30:E59)</f>
        <v>0</v>
      </c>
      <c r="F60" s="34">
        <f t="shared" ref="F60:BD60" si="8">SUM(F30:F59)</f>
        <v>-1.9471941460088931E-3</v>
      </c>
      <c r="G60" s="34">
        <f t="shared" si="8"/>
        <v>-3.8943882920177862E-3</v>
      </c>
      <c r="H60" s="34">
        <f t="shared" si="8"/>
        <v>-5.8415824380266788E-3</v>
      </c>
      <c r="I60" s="34">
        <f t="shared" si="8"/>
        <v>-7.7887765840355724E-3</v>
      </c>
      <c r="J60" s="34">
        <f t="shared" si="8"/>
        <v>-9.7359707300444659E-3</v>
      </c>
      <c r="K60" s="34">
        <f t="shared" si="8"/>
        <v>-1.1683164876053359E-2</v>
      </c>
      <c r="L60" s="34">
        <f t="shared" si="8"/>
        <v>-1.3630359022062253E-2</v>
      </c>
      <c r="M60" s="34">
        <f t="shared" si="8"/>
        <v>-1.5577553168071146E-2</v>
      </c>
      <c r="N60" s="34">
        <f t="shared" si="8"/>
        <v>-1.5577553168071146E-2</v>
      </c>
      <c r="O60" s="34">
        <f t="shared" si="8"/>
        <v>-1.5577553168071146E-2</v>
      </c>
      <c r="P60" s="34">
        <f t="shared" si="8"/>
        <v>-1.5577553168071146E-2</v>
      </c>
      <c r="Q60" s="34">
        <f t="shared" si="8"/>
        <v>-1.5577553168071146E-2</v>
      </c>
      <c r="R60" s="34">
        <f t="shared" si="8"/>
        <v>-1.5577553168071146E-2</v>
      </c>
      <c r="S60" s="34">
        <f t="shared" si="8"/>
        <v>-1.5577553168071146E-2</v>
      </c>
      <c r="T60" s="34">
        <f t="shared" si="8"/>
        <v>-1.5577553168071146E-2</v>
      </c>
      <c r="U60" s="34">
        <f t="shared" si="8"/>
        <v>-1.5577553168071146E-2</v>
      </c>
      <c r="V60" s="34">
        <f t="shared" si="8"/>
        <v>-1.5577553168071146E-2</v>
      </c>
      <c r="W60" s="34">
        <f t="shared" si="8"/>
        <v>-1.5577553168071146E-2</v>
      </c>
      <c r="X60" s="34">
        <f t="shared" si="8"/>
        <v>-1.5577553168071146E-2</v>
      </c>
      <c r="Y60" s="34">
        <f t="shared" si="8"/>
        <v>-1.5577553168071146E-2</v>
      </c>
      <c r="Z60" s="34">
        <f t="shared" si="8"/>
        <v>-1.5577553168071146E-2</v>
      </c>
      <c r="AA60" s="34">
        <f t="shared" si="8"/>
        <v>-1.5577553168071146E-2</v>
      </c>
      <c r="AB60" s="34">
        <f t="shared" si="8"/>
        <v>-1.5577553168071146E-2</v>
      </c>
      <c r="AC60" s="34">
        <f t="shared" si="8"/>
        <v>-1.5577553168071146E-2</v>
      </c>
      <c r="AD60" s="34">
        <f t="shared" si="8"/>
        <v>-1.5577553168071146E-2</v>
      </c>
      <c r="AE60" s="34">
        <f t="shared" si="8"/>
        <v>-1.5577553168071146E-2</v>
      </c>
      <c r="AF60" s="34">
        <f t="shared" si="8"/>
        <v>-1.5577553168071146E-2</v>
      </c>
      <c r="AG60" s="34">
        <f t="shared" si="8"/>
        <v>-1.5577553168071146E-2</v>
      </c>
      <c r="AH60" s="34">
        <f t="shared" si="8"/>
        <v>-1.5577553168071146E-2</v>
      </c>
      <c r="AI60" s="34">
        <f t="shared" si="8"/>
        <v>-1.5577553168071146E-2</v>
      </c>
      <c r="AJ60" s="34">
        <f t="shared" si="8"/>
        <v>-1.5577553168071146E-2</v>
      </c>
      <c r="AK60" s="34">
        <f t="shared" si="8"/>
        <v>-1.5577553168071146E-2</v>
      </c>
      <c r="AL60" s="34">
        <f t="shared" si="8"/>
        <v>-1.5577553168071146E-2</v>
      </c>
      <c r="AM60" s="34">
        <f t="shared" si="8"/>
        <v>-1.5577553168071146E-2</v>
      </c>
      <c r="AN60" s="34">
        <f t="shared" si="8"/>
        <v>-1.5577553168071146E-2</v>
      </c>
      <c r="AO60" s="34">
        <f t="shared" si="8"/>
        <v>-1.5577553168071146E-2</v>
      </c>
      <c r="AP60" s="34">
        <f t="shared" si="8"/>
        <v>-1.5577553168071146E-2</v>
      </c>
      <c r="AQ60" s="34">
        <f t="shared" si="8"/>
        <v>-1.5577553168071146E-2</v>
      </c>
      <c r="AR60" s="34">
        <f t="shared" si="8"/>
        <v>-1.5577553168071146E-2</v>
      </c>
      <c r="AS60" s="34">
        <f t="shared" si="8"/>
        <v>-1.5577553168071146E-2</v>
      </c>
      <c r="AT60" s="34">
        <f t="shared" si="8"/>
        <v>-1.5577553168071146E-2</v>
      </c>
      <c r="AU60" s="34">
        <f t="shared" si="8"/>
        <v>-1.5577553168071146E-2</v>
      </c>
      <c r="AV60" s="34">
        <f t="shared" si="8"/>
        <v>-1.5577553168071146E-2</v>
      </c>
      <c r="AW60" s="34">
        <f t="shared" si="8"/>
        <v>-1.5577553168071146E-2</v>
      </c>
      <c r="AX60" s="34">
        <f t="shared" si="8"/>
        <v>-1.5577553168071146E-2</v>
      </c>
      <c r="AY60" s="34">
        <f t="shared" si="8"/>
        <v>-1.3630359022062253E-2</v>
      </c>
      <c r="AZ60" s="34">
        <f t="shared" si="8"/>
        <v>-1.1683164876053359E-2</v>
      </c>
      <c r="BA60" s="34">
        <f t="shared" si="8"/>
        <v>-9.7359707300444659E-3</v>
      </c>
      <c r="BB60" s="34">
        <f t="shared" si="8"/>
        <v>-7.7887765840355724E-3</v>
      </c>
      <c r="BC60" s="34">
        <f t="shared" si="8"/>
        <v>-5.8415824380266788E-3</v>
      </c>
      <c r="BD60" s="34">
        <f t="shared" si="8"/>
        <v>-3.8943882920177862E-3</v>
      </c>
    </row>
    <row r="61" spans="1:56" ht="17.25" hidden="1" customHeight="1" outlineLevel="1" x14ac:dyDescent="0.35">
      <c r="A61" s="140"/>
      <c r="B61" s="9" t="s">
        <v>35</v>
      </c>
      <c r="C61" s="9" t="s">
        <v>62</v>
      </c>
      <c r="D61" s="9" t="s">
        <v>40</v>
      </c>
      <c r="E61" s="34">
        <v>0</v>
      </c>
      <c r="F61" s="34">
        <f>E62</f>
        <v>-8.7623736570400193E-2</v>
      </c>
      <c r="G61" s="34">
        <f t="shared" ref="G61:BD61" si="9">F62</f>
        <v>-0.1733002789947915</v>
      </c>
      <c r="H61" s="34">
        <f t="shared" si="9"/>
        <v>-0.25702962727317391</v>
      </c>
      <c r="I61" s="34">
        <f t="shared" si="9"/>
        <v>-0.33881178140554741</v>
      </c>
      <c r="J61" s="34">
        <f t="shared" si="9"/>
        <v>-0.41864674139191205</v>
      </c>
      <c r="K61" s="34">
        <f t="shared" si="9"/>
        <v>-0.49653450723226777</v>
      </c>
      <c r="L61" s="34">
        <f t="shared" si="9"/>
        <v>-0.57247507892661464</v>
      </c>
      <c r="M61" s="34">
        <f t="shared" si="9"/>
        <v>-0.64646845647495255</v>
      </c>
      <c r="N61" s="34">
        <f t="shared" si="9"/>
        <v>-0.63089090330688136</v>
      </c>
      <c r="O61" s="34">
        <f t="shared" si="9"/>
        <v>-0.61531335013881017</v>
      </c>
      <c r="P61" s="34">
        <f t="shared" si="9"/>
        <v>-0.59973579697073898</v>
      </c>
      <c r="Q61" s="34">
        <f t="shared" si="9"/>
        <v>-0.58415824380266779</v>
      </c>
      <c r="R61" s="34">
        <f t="shared" si="9"/>
        <v>-0.5685806906345966</v>
      </c>
      <c r="S61" s="34">
        <f t="shared" si="9"/>
        <v>-0.55300313746652541</v>
      </c>
      <c r="T61" s="34">
        <f t="shared" si="9"/>
        <v>-0.53742558429845422</v>
      </c>
      <c r="U61" s="34">
        <f t="shared" si="9"/>
        <v>-0.52184803113038303</v>
      </c>
      <c r="V61" s="34">
        <f t="shared" si="9"/>
        <v>-0.50627047796231184</v>
      </c>
      <c r="W61" s="34">
        <f t="shared" si="9"/>
        <v>-0.4906929247942407</v>
      </c>
      <c r="X61" s="34">
        <f t="shared" si="9"/>
        <v>-0.47511537162616957</v>
      </c>
      <c r="Y61" s="34">
        <f t="shared" si="9"/>
        <v>-0.45953781845809843</v>
      </c>
      <c r="Z61" s="34">
        <f t="shared" si="9"/>
        <v>-0.4439602652900273</v>
      </c>
      <c r="AA61" s="34">
        <f t="shared" si="9"/>
        <v>-0.42838271212195617</v>
      </c>
      <c r="AB61" s="34">
        <f t="shared" si="9"/>
        <v>-0.41280515895388503</v>
      </c>
      <c r="AC61" s="34">
        <f t="shared" si="9"/>
        <v>-0.3972276057858139</v>
      </c>
      <c r="AD61" s="34">
        <f t="shared" si="9"/>
        <v>-0.38165005261774276</v>
      </c>
      <c r="AE61" s="34">
        <f t="shared" si="9"/>
        <v>-0.36607249944967163</v>
      </c>
      <c r="AF61" s="34">
        <f t="shared" si="9"/>
        <v>-0.35049494628160049</v>
      </c>
      <c r="AG61" s="34">
        <f t="shared" si="9"/>
        <v>-0.33491739311352936</v>
      </c>
      <c r="AH61" s="34">
        <f t="shared" si="9"/>
        <v>-0.31933983994545823</v>
      </c>
      <c r="AI61" s="34">
        <f t="shared" si="9"/>
        <v>-0.30376228677738709</v>
      </c>
      <c r="AJ61" s="34">
        <f t="shared" si="9"/>
        <v>-0.28818473360931596</v>
      </c>
      <c r="AK61" s="34">
        <f t="shared" si="9"/>
        <v>-0.27260718044124482</v>
      </c>
      <c r="AL61" s="34">
        <f t="shared" si="9"/>
        <v>-0.25702962727317369</v>
      </c>
      <c r="AM61" s="34">
        <f t="shared" si="9"/>
        <v>-0.24145207410510255</v>
      </c>
      <c r="AN61" s="34">
        <f t="shared" si="9"/>
        <v>-0.22587452093703142</v>
      </c>
      <c r="AO61" s="34">
        <f t="shared" si="9"/>
        <v>-0.21029696776896029</v>
      </c>
      <c r="AP61" s="34">
        <f t="shared" si="9"/>
        <v>-0.19471941460088915</v>
      </c>
      <c r="AQ61" s="34">
        <f t="shared" si="9"/>
        <v>-0.17914186143281802</v>
      </c>
      <c r="AR61" s="34">
        <f t="shared" si="9"/>
        <v>-0.16356430826474688</v>
      </c>
      <c r="AS61" s="34">
        <f t="shared" si="9"/>
        <v>-0.14798675509667575</v>
      </c>
      <c r="AT61" s="34">
        <f t="shared" si="9"/>
        <v>-0.13240920192860461</v>
      </c>
      <c r="AU61" s="34">
        <f t="shared" si="9"/>
        <v>-0.11683164876053347</v>
      </c>
      <c r="AV61" s="34">
        <f t="shared" si="9"/>
        <v>-0.10125409559246232</v>
      </c>
      <c r="AW61" s="34">
        <f t="shared" si="9"/>
        <v>-8.5676542424391169E-2</v>
      </c>
      <c r="AX61" s="34">
        <f t="shared" si="9"/>
        <v>-7.0098989256320021E-2</v>
      </c>
      <c r="AY61" s="34">
        <f t="shared" si="9"/>
        <v>-5.4521436088248873E-2</v>
      </c>
      <c r="AZ61" s="34">
        <f t="shared" si="9"/>
        <v>-4.0891077066186624E-2</v>
      </c>
      <c r="BA61" s="34">
        <f t="shared" si="9"/>
        <v>-2.9207912190133266E-2</v>
      </c>
      <c r="BB61" s="34">
        <f t="shared" si="9"/>
        <v>-1.94719414600888E-2</v>
      </c>
      <c r="BC61" s="34">
        <f t="shared" si="9"/>
        <v>-1.1683164876053228E-2</v>
      </c>
      <c r="BD61" s="34">
        <f t="shared" si="9"/>
        <v>-5.8415824380265487E-3</v>
      </c>
    </row>
    <row r="62" spans="1:56" ht="16.5" hidden="1" customHeight="1" outlineLevel="1" x14ac:dyDescent="0.3">
      <c r="A62" s="140"/>
      <c r="B62" s="9" t="s">
        <v>34</v>
      </c>
      <c r="C62" s="9" t="s">
        <v>69</v>
      </c>
      <c r="D62" s="9" t="s">
        <v>40</v>
      </c>
      <c r="E62" s="34">
        <f t="shared" ref="E62:BD62" si="10">E28-E60+E61</f>
        <v>-8.7623736570400193E-2</v>
      </c>
      <c r="F62" s="34">
        <f t="shared" si="10"/>
        <v>-0.1733002789947915</v>
      </c>
      <c r="G62" s="34">
        <f t="shared" si="10"/>
        <v>-0.25702962727317391</v>
      </c>
      <c r="H62" s="34">
        <f t="shared" si="10"/>
        <v>-0.33881178140554741</v>
      </c>
      <c r="I62" s="34">
        <f t="shared" si="10"/>
        <v>-0.41864674139191205</v>
      </c>
      <c r="J62" s="34">
        <f t="shared" si="10"/>
        <v>-0.49653450723226777</v>
      </c>
      <c r="K62" s="34">
        <f t="shared" si="10"/>
        <v>-0.57247507892661464</v>
      </c>
      <c r="L62" s="34">
        <f t="shared" si="10"/>
        <v>-0.64646845647495255</v>
      </c>
      <c r="M62" s="34">
        <f t="shared" si="10"/>
        <v>-0.63089090330688136</v>
      </c>
      <c r="N62" s="34">
        <f t="shared" si="10"/>
        <v>-0.61531335013881017</v>
      </c>
      <c r="O62" s="34">
        <f t="shared" si="10"/>
        <v>-0.59973579697073898</v>
      </c>
      <c r="P62" s="34">
        <f t="shared" si="10"/>
        <v>-0.58415824380266779</v>
      </c>
      <c r="Q62" s="34">
        <f t="shared" si="10"/>
        <v>-0.5685806906345966</v>
      </c>
      <c r="R62" s="34">
        <f t="shared" si="10"/>
        <v>-0.55300313746652541</v>
      </c>
      <c r="S62" s="34">
        <f t="shared" si="10"/>
        <v>-0.53742558429845422</v>
      </c>
      <c r="T62" s="34">
        <f t="shared" si="10"/>
        <v>-0.52184803113038303</v>
      </c>
      <c r="U62" s="34">
        <f t="shared" si="10"/>
        <v>-0.50627047796231184</v>
      </c>
      <c r="V62" s="34">
        <f t="shared" si="10"/>
        <v>-0.4906929247942407</v>
      </c>
      <c r="W62" s="34">
        <f t="shared" si="10"/>
        <v>-0.47511537162616957</v>
      </c>
      <c r="X62" s="34">
        <f t="shared" si="10"/>
        <v>-0.45953781845809843</v>
      </c>
      <c r="Y62" s="34">
        <f t="shared" si="10"/>
        <v>-0.4439602652900273</v>
      </c>
      <c r="Z62" s="34">
        <f t="shared" si="10"/>
        <v>-0.42838271212195617</v>
      </c>
      <c r="AA62" s="34">
        <f t="shared" si="10"/>
        <v>-0.41280515895388503</v>
      </c>
      <c r="AB62" s="34">
        <f t="shared" si="10"/>
        <v>-0.3972276057858139</v>
      </c>
      <c r="AC62" s="34">
        <f t="shared" si="10"/>
        <v>-0.38165005261774276</v>
      </c>
      <c r="AD62" s="34">
        <f t="shared" si="10"/>
        <v>-0.36607249944967163</v>
      </c>
      <c r="AE62" s="34">
        <f t="shared" si="10"/>
        <v>-0.35049494628160049</v>
      </c>
      <c r="AF62" s="34">
        <f t="shared" si="10"/>
        <v>-0.33491739311352936</v>
      </c>
      <c r="AG62" s="34">
        <f t="shared" si="10"/>
        <v>-0.31933983994545823</v>
      </c>
      <c r="AH62" s="34">
        <f t="shared" si="10"/>
        <v>-0.30376228677738709</v>
      </c>
      <c r="AI62" s="34">
        <f t="shared" si="10"/>
        <v>-0.28818473360931596</v>
      </c>
      <c r="AJ62" s="34">
        <f t="shared" si="10"/>
        <v>-0.27260718044124482</v>
      </c>
      <c r="AK62" s="34">
        <f t="shared" si="10"/>
        <v>-0.25702962727317369</v>
      </c>
      <c r="AL62" s="34">
        <f t="shared" si="10"/>
        <v>-0.24145207410510255</v>
      </c>
      <c r="AM62" s="34">
        <f t="shared" si="10"/>
        <v>-0.22587452093703142</v>
      </c>
      <c r="AN62" s="34">
        <f t="shared" si="10"/>
        <v>-0.21029696776896029</v>
      </c>
      <c r="AO62" s="34">
        <f t="shared" si="10"/>
        <v>-0.19471941460088915</v>
      </c>
      <c r="AP62" s="34">
        <f t="shared" si="10"/>
        <v>-0.17914186143281802</v>
      </c>
      <c r="AQ62" s="34">
        <f t="shared" si="10"/>
        <v>-0.16356430826474688</v>
      </c>
      <c r="AR62" s="34">
        <f t="shared" si="10"/>
        <v>-0.14798675509667575</v>
      </c>
      <c r="AS62" s="34">
        <f t="shared" si="10"/>
        <v>-0.13240920192860461</v>
      </c>
      <c r="AT62" s="34">
        <f t="shared" si="10"/>
        <v>-0.11683164876053347</v>
      </c>
      <c r="AU62" s="34">
        <f t="shared" si="10"/>
        <v>-0.10125409559246232</v>
      </c>
      <c r="AV62" s="34">
        <f t="shared" si="10"/>
        <v>-8.5676542424391169E-2</v>
      </c>
      <c r="AW62" s="34">
        <f t="shared" si="10"/>
        <v>-7.0098989256320021E-2</v>
      </c>
      <c r="AX62" s="34">
        <f t="shared" si="10"/>
        <v>-5.4521436088248873E-2</v>
      </c>
      <c r="AY62" s="34">
        <f t="shared" si="10"/>
        <v>-4.0891077066186624E-2</v>
      </c>
      <c r="AZ62" s="34">
        <f t="shared" si="10"/>
        <v>-2.9207912190133266E-2</v>
      </c>
      <c r="BA62" s="34">
        <f t="shared" si="10"/>
        <v>-1.94719414600888E-2</v>
      </c>
      <c r="BB62" s="34">
        <f t="shared" si="10"/>
        <v>-1.1683164876053228E-2</v>
      </c>
      <c r="BC62" s="34">
        <f t="shared" si="10"/>
        <v>-5.8415824380265487E-3</v>
      </c>
      <c r="BD62" s="34">
        <f t="shared" si="10"/>
        <v>-1.9471941460087626E-3</v>
      </c>
    </row>
    <row r="63" spans="1:56" ht="16.5" collapsed="1" x14ac:dyDescent="0.3">
      <c r="A63" s="140"/>
      <c r="B63" s="9" t="s">
        <v>8</v>
      </c>
      <c r="C63" s="11" t="s">
        <v>68</v>
      </c>
      <c r="D63" s="9" t="s">
        <v>40</v>
      </c>
      <c r="E63" s="34">
        <f>AVERAGE(E61:E62)*'Fixed data'!$C$3</f>
        <v>-2.1161132381751647E-3</v>
      </c>
      <c r="F63" s="34">
        <f>AVERAGE(F61:F62)*'Fixed data'!$C$3</f>
        <v>-6.3013149758993792E-3</v>
      </c>
      <c r="G63" s="34">
        <f>AVERAGE(G61:G62)*'Fixed data'!$C$3</f>
        <v>-1.0392467236371366E-2</v>
      </c>
      <c r="H63" s="34">
        <f>AVERAGE(H61:H62)*'Fixed data'!$C$3</f>
        <v>-1.4389570019591121E-2</v>
      </c>
      <c r="I63" s="34">
        <f>AVERAGE(I61:I62)*'Fixed data'!$C$3</f>
        <v>-1.8292623325558647E-2</v>
      </c>
      <c r="J63" s="34">
        <f>AVERAGE(J61:J62)*'Fixed data'!$C$3</f>
        <v>-2.2101627154273943E-2</v>
      </c>
      <c r="K63" s="34">
        <f>AVERAGE(K61:K62)*'Fixed data'!$C$3</f>
        <v>-2.5816581505737013E-2</v>
      </c>
      <c r="L63" s="34">
        <f>AVERAGE(L61:L62)*'Fixed data'!$C$3</f>
        <v>-2.943748637994785E-2</v>
      </c>
      <c r="M63" s="34">
        <f>AVERAGE(M61:M62)*'Fixed data'!$C$3</f>
        <v>-3.0848228538731287E-2</v>
      </c>
      <c r="N63" s="34">
        <f>AVERAGE(N61:N62)*'Fixed data'!$C$3</f>
        <v>-3.0095832720713454E-2</v>
      </c>
      <c r="O63" s="34">
        <f>AVERAGE(O61:O62)*'Fixed data'!$C$3</f>
        <v>-2.934343690269561E-2</v>
      </c>
      <c r="P63" s="34">
        <f>AVERAGE(P61:P62)*'Fixed data'!$C$3</f>
        <v>-2.8591041084677776E-2</v>
      </c>
      <c r="Q63" s="34">
        <f>AVERAGE(Q61:Q62)*'Fixed data'!$C$3</f>
        <v>-2.7838645266659932E-2</v>
      </c>
      <c r="R63" s="34">
        <f>AVERAGE(R61:R62)*'Fixed data'!$C$3</f>
        <v>-2.7086249448642099E-2</v>
      </c>
      <c r="S63" s="34">
        <f>AVERAGE(S61:S62)*'Fixed data'!$C$3</f>
        <v>-2.6333853630624255E-2</v>
      </c>
      <c r="T63" s="34">
        <f>AVERAGE(T61:T62)*'Fixed data'!$C$3</f>
        <v>-2.5581457812606425E-2</v>
      </c>
      <c r="U63" s="34">
        <f>AVERAGE(U61:U62)*'Fixed data'!$C$3</f>
        <v>-2.4829061994588581E-2</v>
      </c>
      <c r="V63" s="34">
        <f>AVERAGE(V61:V62)*'Fixed data'!$C$3</f>
        <v>-2.4076666176570748E-2</v>
      </c>
      <c r="W63" s="34">
        <f>AVERAGE(W61:W62)*'Fixed data'!$C$3</f>
        <v>-2.3324270358552907E-2</v>
      </c>
      <c r="X63" s="34">
        <f>AVERAGE(X61:X62)*'Fixed data'!$C$3</f>
        <v>-2.2571874540535074E-2</v>
      </c>
      <c r="Y63" s="34">
        <f>AVERAGE(Y61:Y62)*'Fixed data'!$C$3</f>
        <v>-2.1819478722517237E-2</v>
      </c>
      <c r="Z63" s="34">
        <f>AVERAGE(Z61:Z62)*'Fixed data'!$C$3</f>
        <v>-2.1067082904499403E-2</v>
      </c>
      <c r="AA63" s="34">
        <f>AVERAGE(AA61:AA62)*'Fixed data'!$C$3</f>
        <v>-2.0314687086481566E-2</v>
      </c>
      <c r="AB63" s="34">
        <f>AVERAGE(AB61:AB62)*'Fixed data'!$C$3</f>
        <v>-1.9562291268463733E-2</v>
      </c>
      <c r="AC63" s="34">
        <f>AVERAGE(AC61:AC62)*'Fixed data'!$C$3</f>
        <v>-1.8809895450445892E-2</v>
      </c>
      <c r="AD63" s="34">
        <f>AVERAGE(AD61:AD62)*'Fixed data'!$C$3</f>
        <v>-1.8057499632428059E-2</v>
      </c>
      <c r="AE63" s="34">
        <f>AVERAGE(AE61:AE62)*'Fixed data'!$C$3</f>
        <v>-1.7305103814410222E-2</v>
      </c>
      <c r="AF63" s="34">
        <f>AVERAGE(AF61:AF62)*'Fixed data'!$C$3</f>
        <v>-1.6552707996392389E-2</v>
      </c>
      <c r="AG63" s="34">
        <f>AVERAGE(AG61:AG62)*'Fixed data'!$C$3</f>
        <v>-1.5800312178374548E-2</v>
      </c>
      <c r="AH63" s="34">
        <f>AVERAGE(AH61:AH62)*'Fixed data'!$C$3</f>
        <v>-1.5047916360356716E-2</v>
      </c>
      <c r="AI63" s="34">
        <f>AVERAGE(AI61:AI62)*'Fixed data'!$C$3</f>
        <v>-1.4295520542338878E-2</v>
      </c>
      <c r="AJ63" s="34">
        <f>AVERAGE(AJ61:AJ62)*'Fixed data'!$C$3</f>
        <v>-1.3543124724321044E-2</v>
      </c>
      <c r="AK63" s="34">
        <f>AVERAGE(AK61:AK62)*'Fixed data'!$C$3</f>
        <v>-1.2790728906303206E-2</v>
      </c>
      <c r="AL63" s="34">
        <f>AVERAGE(AL61:AL62)*'Fixed data'!$C$3</f>
        <v>-1.2038333088285372E-2</v>
      </c>
      <c r="AM63" s="34">
        <f>AVERAGE(AM61:AM62)*'Fixed data'!$C$3</f>
        <v>-1.1285937270267537E-2</v>
      </c>
      <c r="AN63" s="34">
        <f>AVERAGE(AN61:AN62)*'Fixed data'!$C$3</f>
        <v>-1.05335414522497E-2</v>
      </c>
      <c r="AO63" s="34">
        <f>AVERAGE(AO61:AO62)*'Fixed data'!$C$3</f>
        <v>-9.7811456342318647E-3</v>
      </c>
      <c r="AP63" s="34">
        <f>AVERAGE(AP61:AP62)*'Fixed data'!$C$3</f>
        <v>-9.0287498162140278E-3</v>
      </c>
      <c r="AQ63" s="34">
        <f>AVERAGE(AQ61:AQ62)*'Fixed data'!$C$3</f>
        <v>-8.2763539981961926E-3</v>
      </c>
      <c r="AR63" s="34">
        <f>AVERAGE(AR61:AR62)*'Fixed data'!$C$3</f>
        <v>-7.5239581801783573E-3</v>
      </c>
      <c r="AS63" s="34">
        <f>AVERAGE(AS61:AS62)*'Fixed data'!$C$3</f>
        <v>-6.7715623621605213E-3</v>
      </c>
      <c r="AT63" s="34">
        <f>AVERAGE(AT61:AT62)*'Fixed data'!$C$3</f>
        <v>-6.0191665441426852E-3</v>
      </c>
      <c r="AU63" s="34">
        <f>AVERAGE(AU61:AU62)*'Fixed data'!$C$3</f>
        <v>-5.2667707261248482E-3</v>
      </c>
      <c r="AV63" s="34">
        <f>AVERAGE(AV61:AV62)*'Fixed data'!$C$3</f>
        <v>-4.5143749081070121E-3</v>
      </c>
      <c r="AW63" s="34">
        <f>AVERAGE(AW61:AW62)*'Fixed data'!$C$3</f>
        <v>-3.7619790900891752E-3</v>
      </c>
      <c r="AX63" s="34">
        <f>AVERAGE(AX61:AX62)*'Fixed data'!$C$3</f>
        <v>-3.0095832720713391E-3</v>
      </c>
      <c r="AY63" s="34">
        <f>AVERAGE(AY61:AY62)*'Fixed data'!$C$3</f>
        <v>-2.3042121926796174E-3</v>
      </c>
      <c r="AZ63" s="34">
        <f>AVERAGE(AZ61:AZ62)*'Fixed data'!$C$3</f>
        <v>-1.6928905905401253E-3</v>
      </c>
      <c r="BA63" s="34">
        <f>AVERAGE(BA61:BA62)*'Fixed data'!$C$3</f>
        <v>-1.1756184656528629E-3</v>
      </c>
      <c r="BB63" s="34">
        <f>AVERAGE(BB61:BB62)*'Fixed data'!$C$3</f>
        <v>-7.5239581801783001E-4</v>
      </c>
      <c r="BC63" s="34">
        <f>AVERAGE(BC61:BC62)*'Fixed data'!$C$3</f>
        <v>-4.2322264763502662E-4</v>
      </c>
      <c r="BD63" s="34">
        <f>AVERAGE(BD61:BD62)*'Fixed data'!$C$3</f>
        <v>-1.8809895450445279E-4</v>
      </c>
    </row>
    <row r="64" spans="1:56" ht="15.75" thickBot="1" x14ac:dyDescent="0.35">
      <c r="A64" s="139"/>
      <c r="B64" s="12" t="s">
        <v>95</v>
      </c>
      <c r="C64" s="12" t="s">
        <v>45</v>
      </c>
      <c r="D64" s="12" t="s">
        <v>40</v>
      </c>
      <c r="E64" s="53">
        <f t="shared" ref="E64:BD64" si="11">E29+E60+E63</f>
        <v>-2.4022047380775208E-2</v>
      </c>
      <c r="F64" s="53">
        <f t="shared" si="11"/>
        <v>-3.0154443264508314E-2</v>
      </c>
      <c r="G64" s="53">
        <f t="shared" si="11"/>
        <v>-3.6192789670989198E-2</v>
      </c>
      <c r="H64" s="53">
        <f t="shared" si="11"/>
        <v>-4.2137086600217845E-2</v>
      </c>
      <c r="I64" s="53">
        <f t="shared" si="11"/>
        <v>-4.7987334052194269E-2</v>
      </c>
      <c r="J64" s="53">
        <f t="shared" si="11"/>
        <v>-5.374353202691845E-2</v>
      </c>
      <c r="K64" s="53">
        <f t="shared" si="11"/>
        <v>-5.9405680524390415E-2</v>
      </c>
      <c r="L64" s="53">
        <f t="shared" si="11"/>
        <v>-6.4973779544610144E-2</v>
      </c>
      <c r="M64" s="53">
        <f t="shared" si="11"/>
        <v>-4.6425781706802435E-2</v>
      </c>
      <c r="N64" s="53">
        <f t="shared" si="11"/>
        <v>-4.5673385888784598E-2</v>
      </c>
      <c r="O64" s="53">
        <f t="shared" si="11"/>
        <v>-4.4920990070766754E-2</v>
      </c>
      <c r="P64" s="53">
        <f t="shared" si="11"/>
        <v>-4.4168594252748924E-2</v>
      </c>
      <c r="Q64" s="53">
        <f t="shared" si="11"/>
        <v>-4.3416198434731081E-2</v>
      </c>
      <c r="R64" s="53">
        <f t="shared" si="11"/>
        <v>-4.2663802616713244E-2</v>
      </c>
      <c r="S64" s="53">
        <f t="shared" si="11"/>
        <v>-4.19114067986954E-2</v>
      </c>
      <c r="T64" s="53">
        <f t="shared" si="11"/>
        <v>-4.115901098067757E-2</v>
      </c>
      <c r="U64" s="53">
        <f t="shared" si="11"/>
        <v>-4.0406615162659726E-2</v>
      </c>
      <c r="V64" s="53">
        <f t="shared" si="11"/>
        <v>-3.9654219344641896E-2</v>
      </c>
      <c r="W64" s="53">
        <f t="shared" si="11"/>
        <v>-3.8901823526624052E-2</v>
      </c>
      <c r="X64" s="53">
        <f t="shared" si="11"/>
        <v>-3.8149427708606222E-2</v>
      </c>
      <c r="Y64" s="53">
        <f t="shared" si="11"/>
        <v>-3.7397031890588385E-2</v>
      </c>
      <c r="Z64" s="53">
        <f t="shared" si="11"/>
        <v>-3.6644636072570548E-2</v>
      </c>
      <c r="AA64" s="53">
        <f t="shared" si="11"/>
        <v>-3.5892240254552711E-2</v>
      </c>
      <c r="AB64" s="53">
        <f t="shared" si="11"/>
        <v>-3.5139844436534881E-2</v>
      </c>
      <c r="AC64" s="53">
        <f t="shared" si="11"/>
        <v>-3.4387448618517037E-2</v>
      </c>
      <c r="AD64" s="53">
        <f t="shared" si="11"/>
        <v>-3.3635052800499207E-2</v>
      </c>
      <c r="AE64" s="53">
        <f t="shared" si="11"/>
        <v>-3.288265698248137E-2</v>
      </c>
      <c r="AF64" s="53">
        <f t="shared" si="11"/>
        <v>-3.2130261164463533E-2</v>
      </c>
      <c r="AG64" s="53">
        <f t="shared" si="11"/>
        <v>-3.1377865346445696E-2</v>
      </c>
      <c r="AH64" s="53">
        <f t="shared" si="11"/>
        <v>-3.0625469528427863E-2</v>
      </c>
      <c r="AI64" s="53">
        <f t="shared" si="11"/>
        <v>-2.9873073710410022E-2</v>
      </c>
      <c r="AJ64" s="53">
        <f t="shared" si="11"/>
        <v>-2.9120677892392192E-2</v>
      </c>
      <c r="AK64" s="53">
        <f t="shared" si="11"/>
        <v>-2.8368282074374352E-2</v>
      </c>
      <c r="AL64" s="53">
        <f t="shared" si="11"/>
        <v>-2.7615886256356519E-2</v>
      </c>
      <c r="AM64" s="53">
        <f t="shared" si="11"/>
        <v>-2.6863490438338682E-2</v>
      </c>
      <c r="AN64" s="53">
        <f t="shared" si="11"/>
        <v>-2.6111094620320845E-2</v>
      </c>
      <c r="AO64" s="53">
        <f t="shared" si="11"/>
        <v>-2.5358698802303011E-2</v>
      </c>
      <c r="AP64" s="53">
        <f t="shared" si="11"/>
        <v>-2.4606302984285174E-2</v>
      </c>
      <c r="AQ64" s="53">
        <f t="shared" si="11"/>
        <v>-2.3853907166267341E-2</v>
      </c>
      <c r="AR64" s="53">
        <f t="shared" si="11"/>
        <v>-2.3101511348249504E-2</v>
      </c>
      <c r="AS64" s="53">
        <f t="shared" si="11"/>
        <v>-2.2349115530231667E-2</v>
      </c>
      <c r="AT64" s="53">
        <f t="shared" si="11"/>
        <v>-2.159671971221383E-2</v>
      </c>
      <c r="AU64" s="53">
        <f t="shared" si="11"/>
        <v>-2.0844323894195993E-2</v>
      </c>
      <c r="AV64" s="53">
        <f t="shared" si="11"/>
        <v>-2.0091928076178159E-2</v>
      </c>
      <c r="AW64" s="53">
        <f t="shared" si="11"/>
        <v>-1.9339532258160323E-2</v>
      </c>
      <c r="AX64" s="53">
        <f t="shared" si="11"/>
        <v>-1.8587136440142486E-2</v>
      </c>
      <c r="AY64" s="53">
        <f t="shared" si="11"/>
        <v>-1.5934571214741872E-2</v>
      </c>
      <c r="AZ64" s="53">
        <f t="shared" si="11"/>
        <v>-1.3376055466593484E-2</v>
      </c>
      <c r="BA64" s="53">
        <f t="shared" si="11"/>
        <v>-1.0911589195697329E-2</v>
      </c>
      <c r="BB64" s="53">
        <f t="shared" si="11"/>
        <v>-8.5411724020534024E-3</v>
      </c>
      <c r="BC64" s="53">
        <f t="shared" si="11"/>
        <v>-6.2648050856617052E-3</v>
      </c>
      <c r="BD64" s="53">
        <f t="shared" si="11"/>
        <v>-4.0824872465222393E-3</v>
      </c>
    </row>
    <row r="65" spans="1:56" ht="12.75" customHeight="1" x14ac:dyDescent="0.3">
      <c r="A65" s="193"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94"/>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94"/>
      <c r="B67" s="9" t="s">
        <v>298</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94"/>
      <c r="B68" s="9" t="s">
        <v>299</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94"/>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94"/>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94"/>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94"/>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94"/>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94"/>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94"/>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95"/>
      <c r="B76" s="13" t="s">
        <v>101</v>
      </c>
      <c r="C76" s="13"/>
      <c r="D76" s="13" t="s">
        <v>40</v>
      </c>
      <c r="E76" s="53">
        <f>SUM(E65:E75)</f>
        <v>0</v>
      </c>
      <c r="F76" s="53">
        <f t="shared" ref="F76:BD76" si="12">SUM(F65:F75)</f>
        <v>0</v>
      </c>
      <c r="G76" s="53">
        <f t="shared" si="12"/>
        <v>0</v>
      </c>
      <c r="H76" s="53">
        <f t="shared" si="12"/>
        <v>0</v>
      </c>
      <c r="I76" s="53">
        <f t="shared" si="12"/>
        <v>0</v>
      </c>
      <c r="J76" s="53">
        <f t="shared" si="12"/>
        <v>0</v>
      </c>
      <c r="K76" s="53">
        <f t="shared" si="12"/>
        <v>0</v>
      </c>
      <c r="L76" s="53">
        <f t="shared" si="12"/>
        <v>0</v>
      </c>
      <c r="M76" s="53">
        <f t="shared" si="12"/>
        <v>0</v>
      </c>
      <c r="N76" s="53">
        <f t="shared" si="12"/>
        <v>0</v>
      </c>
      <c r="O76" s="53">
        <f t="shared" si="12"/>
        <v>0</v>
      </c>
      <c r="P76" s="53">
        <f t="shared" si="12"/>
        <v>0</v>
      </c>
      <c r="Q76" s="53">
        <f t="shared" si="12"/>
        <v>0</v>
      </c>
      <c r="R76" s="53">
        <f t="shared" si="12"/>
        <v>0</v>
      </c>
      <c r="S76" s="53">
        <f t="shared" si="12"/>
        <v>0</v>
      </c>
      <c r="T76" s="53">
        <f t="shared" si="12"/>
        <v>0</v>
      </c>
      <c r="U76" s="53">
        <f t="shared" si="12"/>
        <v>0</v>
      </c>
      <c r="V76" s="53">
        <f t="shared" si="12"/>
        <v>0</v>
      </c>
      <c r="W76" s="53">
        <f t="shared" si="12"/>
        <v>0</v>
      </c>
      <c r="X76" s="53">
        <f t="shared" si="12"/>
        <v>0</v>
      </c>
      <c r="Y76" s="53">
        <f t="shared" si="12"/>
        <v>0</v>
      </c>
      <c r="Z76" s="53">
        <f t="shared" si="12"/>
        <v>0</v>
      </c>
      <c r="AA76" s="53">
        <f t="shared" si="12"/>
        <v>0</v>
      </c>
      <c r="AB76" s="53">
        <f t="shared" si="12"/>
        <v>0</v>
      </c>
      <c r="AC76" s="53">
        <f t="shared" si="12"/>
        <v>0</v>
      </c>
      <c r="AD76" s="53">
        <f t="shared" si="12"/>
        <v>0</v>
      </c>
      <c r="AE76" s="53">
        <f t="shared" si="12"/>
        <v>0</v>
      </c>
      <c r="AF76" s="53">
        <f t="shared" si="12"/>
        <v>0</v>
      </c>
      <c r="AG76" s="53">
        <f t="shared" si="12"/>
        <v>0</v>
      </c>
      <c r="AH76" s="53">
        <f t="shared" si="12"/>
        <v>0</v>
      </c>
      <c r="AI76" s="53">
        <f t="shared" si="12"/>
        <v>0</v>
      </c>
      <c r="AJ76" s="53">
        <f t="shared" si="12"/>
        <v>0</v>
      </c>
      <c r="AK76" s="53">
        <f t="shared" si="12"/>
        <v>0</v>
      </c>
      <c r="AL76" s="53">
        <f t="shared" si="12"/>
        <v>0</v>
      </c>
      <c r="AM76" s="53">
        <f t="shared" si="12"/>
        <v>0</v>
      </c>
      <c r="AN76" s="53">
        <f t="shared" si="12"/>
        <v>0</v>
      </c>
      <c r="AO76" s="53">
        <f t="shared" si="12"/>
        <v>0</v>
      </c>
      <c r="AP76" s="53">
        <f t="shared" si="12"/>
        <v>0</v>
      </c>
      <c r="AQ76" s="53">
        <f t="shared" si="12"/>
        <v>0</v>
      </c>
      <c r="AR76" s="53">
        <f t="shared" si="12"/>
        <v>0</v>
      </c>
      <c r="AS76" s="53">
        <f t="shared" si="12"/>
        <v>0</v>
      </c>
      <c r="AT76" s="53">
        <f t="shared" si="12"/>
        <v>0</v>
      </c>
      <c r="AU76" s="53">
        <f t="shared" si="12"/>
        <v>0</v>
      </c>
      <c r="AV76" s="53">
        <f t="shared" si="12"/>
        <v>0</v>
      </c>
      <c r="AW76" s="53">
        <f t="shared" si="12"/>
        <v>0</v>
      </c>
      <c r="AX76" s="53">
        <f t="shared" si="12"/>
        <v>0</v>
      </c>
      <c r="AY76" s="53">
        <f t="shared" si="12"/>
        <v>0</v>
      </c>
      <c r="AZ76" s="53">
        <f t="shared" si="12"/>
        <v>0</v>
      </c>
      <c r="BA76" s="53">
        <f t="shared" si="12"/>
        <v>0</v>
      </c>
      <c r="BB76" s="53">
        <f t="shared" si="12"/>
        <v>0</v>
      </c>
      <c r="BC76" s="53">
        <f t="shared" si="12"/>
        <v>0</v>
      </c>
      <c r="BD76" s="53">
        <f t="shared" si="12"/>
        <v>0</v>
      </c>
    </row>
    <row r="77" spans="1:56" x14ac:dyDescent="0.3">
      <c r="B77" s="14" t="s">
        <v>16</v>
      </c>
      <c r="C77" s="14"/>
      <c r="D77" s="14" t="s">
        <v>40</v>
      </c>
      <c r="E77" s="54">
        <f>IF('Fixed data'!$G$19=FALSE,E64+E76,E64)</f>
        <v>-2.4022047380775208E-2</v>
      </c>
      <c r="F77" s="54">
        <f>IF('Fixed data'!$G$19=FALSE,F64+F76,F64)</f>
        <v>-3.0154443264508314E-2</v>
      </c>
      <c r="G77" s="54">
        <f>IF('Fixed data'!$G$19=FALSE,G64+G76,G64)</f>
        <v>-3.6192789670989198E-2</v>
      </c>
      <c r="H77" s="54">
        <f>IF('Fixed data'!$G$19=FALSE,H64+H76,H64)</f>
        <v>-4.2137086600217845E-2</v>
      </c>
      <c r="I77" s="54">
        <f>IF('Fixed data'!$G$19=FALSE,I64+I76,I64)</f>
        <v>-4.7987334052194269E-2</v>
      </c>
      <c r="J77" s="54">
        <f>IF('Fixed data'!$G$19=FALSE,J64+J76,J64)</f>
        <v>-5.374353202691845E-2</v>
      </c>
      <c r="K77" s="54">
        <f>IF('Fixed data'!$G$19=FALSE,K64+K76,K64)</f>
        <v>-5.9405680524390415E-2</v>
      </c>
      <c r="L77" s="54">
        <f>IF('Fixed data'!$G$19=FALSE,L64+L76,L64)</f>
        <v>-6.4973779544610144E-2</v>
      </c>
      <c r="M77" s="54">
        <f>IF('Fixed data'!$G$19=FALSE,M64+M76,M64)</f>
        <v>-4.6425781706802435E-2</v>
      </c>
      <c r="N77" s="54">
        <f>IF('Fixed data'!$G$19=FALSE,N64+N76,N64)</f>
        <v>-4.5673385888784598E-2</v>
      </c>
      <c r="O77" s="54">
        <f>IF('Fixed data'!$G$19=FALSE,O64+O76,O64)</f>
        <v>-4.4920990070766754E-2</v>
      </c>
      <c r="P77" s="54">
        <f>IF('Fixed data'!$G$19=FALSE,P64+P76,P64)</f>
        <v>-4.4168594252748924E-2</v>
      </c>
      <c r="Q77" s="54">
        <f>IF('Fixed data'!$G$19=FALSE,Q64+Q76,Q64)</f>
        <v>-4.3416198434731081E-2</v>
      </c>
      <c r="R77" s="54">
        <f>IF('Fixed data'!$G$19=FALSE,R64+R76,R64)</f>
        <v>-4.2663802616713244E-2</v>
      </c>
      <c r="S77" s="54">
        <f>IF('Fixed data'!$G$19=FALSE,S64+S76,S64)</f>
        <v>-4.19114067986954E-2</v>
      </c>
      <c r="T77" s="54">
        <f>IF('Fixed data'!$G$19=FALSE,T64+T76,T64)</f>
        <v>-4.115901098067757E-2</v>
      </c>
      <c r="U77" s="54">
        <f>IF('Fixed data'!$G$19=FALSE,U64+U76,U64)</f>
        <v>-4.0406615162659726E-2</v>
      </c>
      <c r="V77" s="54">
        <f>IF('Fixed data'!$G$19=FALSE,V64+V76,V64)</f>
        <v>-3.9654219344641896E-2</v>
      </c>
      <c r="W77" s="54">
        <f>IF('Fixed data'!$G$19=FALSE,W64+W76,W64)</f>
        <v>-3.8901823526624052E-2</v>
      </c>
      <c r="X77" s="54">
        <f>IF('Fixed data'!$G$19=FALSE,X64+X76,X64)</f>
        <v>-3.8149427708606222E-2</v>
      </c>
      <c r="Y77" s="54">
        <f>IF('Fixed data'!$G$19=FALSE,Y64+Y76,Y64)</f>
        <v>-3.7397031890588385E-2</v>
      </c>
      <c r="Z77" s="54">
        <f>IF('Fixed data'!$G$19=FALSE,Z64+Z76,Z64)</f>
        <v>-3.6644636072570548E-2</v>
      </c>
      <c r="AA77" s="54">
        <f>IF('Fixed data'!$G$19=FALSE,AA64+AA76,AA64)</f>
        <v>-3.5892240254552711E-2</v>
      </c>
      <c r="AB77" s="54">
        <f>IF('Fixed data'!$G$19=FALSE,AB64+AB76,AB64)</f>
        <v>-3.5139844436534881E-2</v>
      </c>
      <c r="AC77" s="54">
        <f>IF('Fixed data'!$G$19=FALSE,AC64+AC76,AC64)</f>
        <v>-3.4387448618517037E-2</v>
      </c>
      <c r="AD77" s="54">
        <f>IF('Fixed data'!$G$19=FALSE,AD64+AD76,AD64)</f>
        <v>-3.3635052800499207E-2</v>
      </c>
      <c r="AE77" s="54">
        <f>IF('Fixed data'!$G$19=FALSE,AE64+AE76,AE64)</f>
        <v>-3.288265698248137E-2</v>
      </c>
      <c r="AF77" s="54">
        <f>IF('Fixed data'!$G$19=FALSE,AF64+AF76,AF64)</f>
        <v>-3.2130261164463533E-2</v>
      </c>
      <c r="AG77" s="54">
        <f>IF('Fixed data'!$G$19=FALSE,AG64+AG76,AG64)</f>
        <v>-3.1377865346445696E-2</v>
      </c>
      <c r="AH77" s="54">
        <f>IF('Fixed data'!$G$19=FALSE,AH64+AH76,AH64)</f>
        <v>-3.0625469528427863E-2</v>
      </c>
      <c r="AI77" s="54">
        <f>IF('Fixed data'!$G$19=FALSE,AI64+AI76,AI64)</f>
        <v>-2.9873073710410022E-2</v>
      </c>
      <c r="AJ77" s="54">
        <f>IF('Fixed data'!$G$19=FALSE,AJ64+AJ76,AJ64)</f>
        <v>-2.9120677892392192E-2</v>
      </c>
      <c r="AK77" s="54">
        <f>IF('Fixed data'!$G$19=FALSE,AK64+AK76,AK64)</f>
        <v>-2.8368282074374352E-2</v>
      </c>
      <c r="AL77" s="54">
        <f>IF('Fixed data'!$G$19=FALSE,AL64+AL76,AL64)</f>
        <v>-2.7615886256356519E-2</v>
      </c>
      <c r="AM77" s="54">
        <f>IF('Fixed data'!$G$19=FALSE,AM64+AM76,AM64)</f>
        <v>-2.6863490438338682E-2</v>
      </c>
      <c r="AN77" s="54">
        <f>IF('Fixed data'!$G$19=FALSE,AN64+AN76,AN64)</f>
        <v>-2.6111094620320845E-2</v>
      </c>
      <c r="AO77" s="54">
        <f>IF('Fixed data'!$G$19=FALSE,AO64+AO76,AO64)</f>
        <v>-2.5358698802303011E-2</v>
      </c>
      <c r="AP77" s="54">
        <f>IF('Fixed data'!$G$19=FALSE,AP64+AP76,AP64)</f>
        <v>-2.4606302984285174E-2</v>
      </c>
      <c r="AQ77" s="54">
        <f>IF('Fixed data'!$G$19=FALSE,AQ64+AQ76,AQ64)</f>
        <v>-2.3853907166267341E-2</v>
      </c>
      <c r="AR77" s="54">
        <f>IF('Fixed data'!$G$19=FALSE,AR64+AR76,AR64)</f>
        <v>-2.3101511348249504E-2</v>
      </c>
      <c r="AS77" s="54">
        <f>IF('Fixed data'!$G$19=FALSE,AS64+AS76,AS64)</f>
        <v>-2.2349115530231667E-2</v>
      </c>
      <c r="AT77" s="54">
        <f>IF('Fixed data'!$G$19=FALSE,AT64+AT76,AT64)</f>
        <v>-2.159671971221383E-2</v>
      </c>
      <c r="AU77" s="54">
        <f>IF('Fixed data'!$G$19=FALSE,AU64+AU76,AU64)</f>
        <v>-2.0844323894195993E-2</v>
      </c>
      <c r="AV77" s="54">
        <f>IF('Fixed data'!$G$19=FALSE,AV64+AV76,AV64)</f>
        <v>-2.0091928076178159E-2</v>
      </c>
      <c r="AW77" s="54">
        <f>IF('Fixed data'!$G$19=FALSE,AW64+AW76,AW64)</f>
        <v>-1.9339532258160323E-2</v>
      </c>
      <c r="AX77" s="54">
        <f>IF('Fixed data'!$G$19=FALSE,AX64+AX76,AX64)</f>
        <v>-1.8587136440142486E-2</v>
      </c>
      <c r="AY77" s="54">
        <f>IF('Fixed data'!$G$19=FALSE,AY64+AY76,AY64)</f>
        <v>-1.5934571214741872E-2</v>
      </c>
      <c r="AZ77" s="54">
        <f>IF('Fixed data'!$G$19=FALSE,AZ64+AZ76,AZ64)</f>
        <v>-1.3376055466593484E-2</v>
      </c>
      <c r="BA77" s="54">
        <f>IF('Fixed data'!$G$19=FALSE,BA64+BA76,BA64)</f>
        <v>-1.0911589195697329E-2</v>
      </c>
      <c r="BB77" s="54">
        <f>IF('Fixed data'!$G$19=FALSE,BB64+BB76,BB64)</f>
        <v>-8.5411724020534024E-3</v>
      </c>
      <c r="BC77" s="54">
        <f>IF('Fixed data'!$G$19=FALSE,BC64+BC76,BC64)</f>
        <v>-6.2648050856617052E-3</v>
      </c>
      <c r="BD77" s="54">
        <f>IF('Fixed data'!$G$19=FALSE,BD64+BD76,BD64)</f>
        <v>-4.0824872465222393E-3</v>
      </c>
    </row>
    <row r="78" spans="1:56" ht="15.75" outlineLevel="1" x14ac:dyDescent="0.3">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B80" s="11" t="s">
        <v>17</v>
      </c>
      <c r="C80" s="14"/>
      <c r="D80" s="9" t="s">
        <v>40</v>
      </c>
      <c r="E80" s="55">
        <f>IF('Fixed data'!$G$19=TRUE,(E77-SUM(E70:E71))*E78+SUM(E70:E71)*E79,E77*E78)</f>
        <v>-2.3209707614275564E-2</v>
      </c>
      <c r="F80" s="55">
        <f t="shared" ref="F80:BD80" si="13">F77*F78</f>
        <v>-2.8149495451010122E-2</v>
      </c>
      <c r="G80" s="55">
        <f t="shared" si="13"/>
        <v>-3.2643822641525648E-2</v>
      </c>
      <c r="H80" s="55">
        <f t="shared" si="13"/>
        <v>-3.6720036615621503E-2</v>
      </c>
      <c r="I80" s="55">
        <f t="shared" si="13"/>
        <v>-4.0404047621023904E-2</v>
      </c>
      <c r="J80" s="55">
        <f t="shared" si="13"/>
        <v>-4.3720397931272505E-2</v>
      </c>
      <c r="K80" s="55">
        <f t="shared" si="13"/>
        <v>-4.6692327905441665E-2</v>
      </c>
      <c r="L80" s="55">
        <f t="shared" si="13"/>
        <v>-4.9341839037223979E-2</v>
      </c>
      <c r="M80" s="55">
        <f t="shared" si="13"/>
        <v>-3.4064033946394956E-2</v>
      </c>
      <c r="N80" s="55">
        <f t="shared" si="13"/>
        <v>-3.2378722542385822E-2</v>
      </c>
      <c r="O80" s="55">
        <f t="shared" si="13"/>
        <v>-3.076843960544582E-2</v>
      </c>
      <c r="P80" s="55">
        <f t="shared" si="13"/>
        <v>-2.9230037985378449E-2</v>
      </c>
      <c r="Q80" s="55">
        <f t="shared" si="13"/>
        <v>-2.7760497583876002E-2</v>
      </c>
      <c r="R80" s="55">
        <f t="shared" si="13"/>
        <v>-2.6356920360563713E-2</v>
      </c>
      <c r="S80" s="55">
        <f t="shared" si="13"/>
        <v>-2.5016525531509154E-2</v>
      </c>
      <c r="T80" s="55">
        <f t="shared" si="13"/>
        <v>-2.3736644952890608E-2</v>
      </c>
      <c r="U80" s="55">
        <f t="shared" si="13"/>
        <v>-2.2514718682792499E-2</v>
      </c>
      <c r="V80" s="55">
        <f t="shared" si="13"/>
        <v>-2.1348290714359609E-2</v>
      </c>
      <c r="W80" s="55">
        <f t="shared" si="13"/>
        <v>-2.023500487379578E-2</v>
      </c>
      <c r="X80" s="55">
        <f t="shared" si="13"/>
        <v>-1.9172600876937767E-2</v>
      </c>
      <c r="Y80" s="55">
        <f t="shared" si="13"/>
        <v>-1.8158910538369998E-2</v>
      </c>
      <c r="Z80" s="55">
        <f t="shared" si="13"/>
        <v>-1.7191854127273094E-2</v>
      </c>
      <c r="AA80" s="55">
        <f t="shared" si="13"/>
        <v>-1.6269436864417196E-2</v>
      </c>
      <c r="AB80" s="55">
        <f t="shared" si="13"/>
        <v>-1.5389745554921244E-2</v>
      </c>
      <c r="AC80" s="55">
        <f t="shared" si="13"/>
        <v>-1.4550945351601922E-2</v>
      </c>
      <c r="AD80" s="55">
        <f t="shared" si="13"/>
        <v>-1.375127664393077E-2</v>
      </c>
      <c r="AE80" s="55">
        <f t="shared" si="13"/>
        <v>-1.2989052067805333E-2</v>
      </c>
      <c r="AF80" s="55">
        <f t="shared" si="13"/>
        <v>-1.2262653631521174E-2</v>
      </c>
      <c r="AG80" s="55">
        <f t="shared" si="13"/>
        <v>-1.1570529953505101E-2</v>
      </c>
      <c r="AH80" s="55">
        <f t="shared" si="13"/>
        <v>-1.0911193607537522E-2</v>
      </c>
      <c r="AI80" s="55">
        <f t="shared" si="13"/>
        <v>-1.1948845470613255E-2</v>
      </c>
      <c r="AJ80" s="55">
        <f t="shared" si="13"/>
        <v>-1.1308637684789489E-2</v>
      </c>
      <c r="AK80" s="55">
        <f t="shared" si="13"/>
        <v>-1.069558691681882E-2</v>
      </c>
      <c r="AL80" s="55">
        <f t="shared" si="13"/>
        <v>-1.0108654316012145E-2</v>
      </c>
      <c r="AM80" s="55">
        <f t="shared" si="13"/>
        <v>-9.5468385089699254E-3</v>
      </c>
      <c r="AN80" s="55">
        <f t="shared" si="13"/>
        <v>-9.0091742977339087E-3</v>
      </c>
      <c r="AO80" s="55">
        <f t="shared" si="13"/>
        <v>-8.4947314019812696E-3</v>
      </c>
      <c r="AP80" s="55">
        <f t="shared" si="13"/>
        <v>-8.0026132438000795E-3</v>
      </c>
      <c r="AQ80" s="55">
        <f t="shared" si="13"/>
        <v>-7.531955773632663E-3</v>
      </c>
      <c r="AR80" s="55">
        <f t="shared" si="13"/>
        <v>-7.0819263360196155E-3</v>
      </c>
      <c r="AS80" s="55">
        <f t="shared" si="13"/>
        <v>-6.6517225738219835E-3</v>
      </c>
      <c r="AT80" s="55">
        <f t="shared" si="13"/>
        <v>-6.2405713696424454E-3</v>
      </c>
      <c r="AU80" s="55">
        <f t="shared" si="13"/>
        <v>-5.847727823208082E-3</v>
      </c>
      <c r="AV80" s="55">
        <f t="shared" si="13"/>
        <v>-5.4724742635179624E-3</v>
      </c>
      <c r="AW80" s="55">
        <f t="shared" si="13"/>
        <v>-5.1141192945979054E-3</v>
      </c>
      <c r="AX80" s="55">
        <f t="shared" si="13"/>
        <v>-4.771996873742787E-3</v>
      </c>
      <c r="AY80" s="55">
        <f t="shared" si="13"/>
        <v>-3.9718315414312812E-3</v>
      </c>
      <c r="AZ80" s="55">
        <f t="shared" si="13"/>
        <v>-3.2369893843422707E-3</v>
      </c>
      <c r="BA80" s="55">
        <f t="shared" si="13"/>
        <v>-2.5636810697148267E-3</v>
      </c>
      <c r="BB80" s="55">
        <f t="shared" si="13"/>
        <v>-1.94830189461324E-3</v>
      </c>
      <c r="BC80" s="55">
        <f t="shared" si="13"/>
        <v>-1.3874236830507681E-3</v>
      </c>
      <c r="BD80" s="55">
        <f t="shared" si="13"/>
        <v>-8.7778701487708686E-4</v>
      </c>
    </row>
    <row r="81" spans="1:56" x14ac:dyDescent="0.3">
      <c r="B81" s="15" t="s">
        <v>18</v>
      </c>
      <c r="C81" s="15"/>
      <c r="D81" s="14" t="s">
        <v>40</v>
      </c>
      <c r="E81" s="56">
        <f>+E80</f>
        <v>-2.3209707614275564E-2</v>
      </c>
      <c r="F81" s="56">
        <f t="shared" ref="F81:BD81" si="14">+E81+F80</f>
        <v>-5.1359203065285686E-2</v>
      </c>
      <c r="G81" s="56">
        <f t="shared" si="14"/>
        <v>-8.4003025706811341E-2</v>
      </c>
      <c r="H81" s="56">
        <f t="shared" si="14"/>
        <v>-0.12072306232243285</v>
      </c>
      <c r="I81" s="56">
        <f t="shared" si="14"/>
        <v>-0.16112710994345675</v>
      </c>
      <c r="J81" s="56">
        <f t="shared" si="14"/>
        <v>-0.20484750787472925</v>
      </c>
      <c r="K81" s="56">
        <f t="shared" si="14"/>
        <v>-0.25153983578017092</v>
      </c>
      <c r="L81" s="56">
        <f t="shared" si="14"/>
        <v>-0.30088167481739492</v>
      </c>
      <c r="M81" s="56">
        <f t="shared" si="14"/>
        <v>-0.33494570876378987</v>
      </c>
      <c r="N81" s="56">
        <f t="shared" si="14"/>
        <v>-0.3673244313061757</v>
      </c>
      <c r="O81" s="56">
        <f t="shared" si="14"/>
        <v>-0.39809287091162154</v>
      </c>
      <c r="P81" s="56">
        <f t="shared" si="14"/>
        <v>-0.42732290889699998</v>
      </c>
      <c r="Q81" s="56">
        <f t="shared" si="14"/>
        <v>-0.45508340648087597</v>
      </c>
      <c r="R81" s="56">
        <f t="shared" si="14"/>
        <v>-0.48144032684143967</v>
      </c>
      <c r="S81" s="56">
        <f t="shared" si="14"/>
        <v>-0.5064568523729488</v>
      </c>
      <c r="T81" s="56">
        <f t="shared" si="14"/>
        <v>-0.53019349732583942</v>
      </c>
      <c r="U81" s="56">
        <f t="shared" si="14"/>
        <v>-0.55270821600863196</v>
      </c>
      <c r="V81" s="56">
        <f t="shared" si="14"/>
        <v>-0.57405650672299158</v>
      </c>
      <c r="W81" s="56">
        <f t="shared" si="14"/>
        <v>-0.59429151159678739</v>
      </c>
      <c r="X81" s="56">
        <f t="shared" si="14"/>
        <v>-0.61346411247372512</v>
      </c>
      <c r="Y81" s="56">
        <f t="shared" si="14"/>
        <v>-0.63162302301209516</v>
      </c>
      <c r="Z81" s="56">
        <f t="shared" si="14"/>
        <v>-0.64881487713936825</v>
      </c>
      <c r="AA81" s="56">
        <f t="shared" si="14"/>
        <v>-0.66508431400378543</v>
      </c>
      <c r="AB81" s="56">
        <f t="shared" si="14"/>
        <v>-0.68047405955870666</v>
      </c>
      <c r="AC81" s="56">
        <f t="shared" si="14"/>
        <v>-0.69502500491030861</v>
      </c>
      <c r="AD81" s="56">
        <f t="shared" si="14"/>
        <v>-0.70877628155423933</v>
      </c>
      <c r="AE81" s="56">
        <f t="shared" si="14"/>
        <v>-0.72176533362204465</v>
      </c>
      <c r="AF81" s="56">
        <f t="shared" si="14"/>
        <v>-0.73402798725356577</v>
      </c>
      <c r="AG81" s="56">
        <f t="shared" si="14"/>
        <v>-0.74559851720707082</v>
      </c>
      <c r="AH81" s="56">
        <f t="shared" si="14"/>
        <v>-0.75650971081460838</v>
      </c>
      <c r="AI81" s="56">
        <f t="shared" si="14"/>
        <v>-0.76845855628522164</v>
      </c>
      <c r="AJ81" s="56">
        <f t="shared" si="14"/>
        <v>-0.77976719397001115</v>
      </c>
      <c r="AK81" s="56">
        <f t="shared" si="14"/>
        <v>-0.79046278088682997</v>
      </c>
      <c r="AL81" s="56">
        <f t="shared" si="14"/>
        <v>-0.80057143520284213</v>
      </c>
      <c r="AM81" s="56">
        <f t="shared" si="14"/>
        <v>-0.81011827371181211</v>
      </c>
      <c r="AN81" s="56">
        <f t="shared" si="14"/>
        <v>-0.81912744800954607</v>
      </c>
      <c r="AO81" s="56">
        <f t="shared" si="14"/>
        <v>-0.82762217941152738</v>
      </c>
      <c r="AP81" s="56">
        <f t="shared" si="14"/>
        <v>-0.83562479265532741</v>
      </c>
      <c r="AQ81" s="56">
        <f t="shared" si="14"/>
        <v>-0.84315674842896005</v>
      </c>
      <c r="AR81" s="56">
        <f t="shared" si="14"/>
        <v>-0.85023867476497961</v>
      </c>
      <c r="AS81" s="56">
        <f t="shared" si="14"/>
        <v>-0.85689039733880157</v>
      </c>
      <c r="AT81" s="56">
        <f t="shared" si="14"/>
        <v>-0.86313096870844397</v>
      </c>
      <c r="AU81" s="56">
        <f t="shared" si="14"/>
        <v>-0.86897869653165205</v>
      </c>
      <c r="AV81" s="56">
        <f t="shared" si="14"/>
        <v>-0.87445117079516999</v>
      </c>
      <c r="AW81" s="56">
        <f t="shared" si="14"/>
        <v>-0.87956529008976791</v>
      </c>
      <c r="AX81" s="56">
        <f t="shared" si="14"/>
        <v>-0.88433728696351066</v>
      </c>
      <c r="AY81" s="56">
        <f t="shared" si="14"/>
        <v>-0.88830911850494199</v>
      </c>
      <c r="AZ81" s="56">
        <f t="shared" si="14"/>
        <v>-0.89154610788928423</v>
      </c>
      <c r="BA81" s="56">
        <f t="shared" si="14"/>
        <v>-0.89410978895899906</v>
      </c>
      <c r="BB81" s="56">
        <f t="shared" si="14"/>
        <v>-0.89605809085361232</v>
      </c>
      <c r="BC81" s="56">
        <f t="shared" si="14"/>
        <v>-0.8974455145366631</v>
      </c>
      <c r="BD81" s="56">
        <f t="shared" si="14"/>
        <v>-0.89832330155154017</v>
      </c>
    </row>
    <row r="82" spans="1:56" x14ac:dyDescent="0.3">
      <c r="B82" s="14"/>
    </row>
    <row r="84" spans="1:56" x14ac:dyDescent="0.3">
      <c r="A84" s="118"/>
      <c r="B84" s="117" t="s">
        <v>217</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22"/>
      <c r="B85" s="141" t="s">
        <v>322</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96"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96"/>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96"/>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196"/>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196"/>
      <c r="B90" s="4" t="s">
        <v>332</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96"/>
      <c r="B91" s="4" t="s">
        <v>333</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96"/>
      <c r="B92" s="4" t="s">
        <v>334</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96"/>
      <c r="B93" s="4" t="s">
        <v>216</v>
      </c>
      <c r="D93" s="4" t="s">
        <v>91</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15"/>
    </row>
    <row r="95" spans="1:56" ht="16.5" x14ac:dyDescent="0.3">
      <c r="A95" s="85"/>
      <c r="C95" s="15"/>
    </row>
    <row r="96" spans="1:56" ht="16.5" x14ac:dyDescent="0.3">
      <c r="A96" s="85">
        <v>1</v>
      </c>
      <c r="B96" s="4" t="s">
        <v>335</v>
      </c>
    </row>
    <row r="97" spans="1:3" x14ac:dyDescent="0.3">
      <c r="B97" s="69" t="s">
        <v>155</v>
      </c>
    </row>
    <row r="98" spans="1:3" x14ac:dyDescent="0.3">
      <c r="B98" s="4" t="s">
        <v>319</v>
      </c>
    </row>
    <row r="99" spans="1:3" x14ac:dyDescent="0.3">
      <c r="B99" s="4" t="s">
        <v>337</v>
      </c>
    </row>
    <row r="100" spans="1:3" ht="16.5" x14ac:dyDescent="0.3">
      <c r="A100" s="85">
        <v>2</v>
      </c>
      <c r="B100" s="69" t="s">
        <v>154</v>
      </c>
    </row>
    <row r="105" spans="1:3" x14ac:dyDescent="0.3">
      <c r="C105" s="15"/>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1">
    <dataValidation type="list" allowBlank="1" showInputMessage="1" showErrorMessage="1" sqref="B13: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19" sqref="E19"/>
      <selection pane="topRight" activeCell="E19" sqref="E19"/>
      <selection pane="bottomLeft" activeCell="E19" sqref="E19"/>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349</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-0.56665030341892508</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-0.72726435586718896</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-0.83338501752253857</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-0.94004536272125971</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38" t="s">
        <v>83</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88" t="s">
        <v>11</v>
      </c>
      <c r="B13" s="61" t="s">
        <v>187</v>
      </c>
      <c r="C13" s="60"/>
      <c r="D13" s="61" t="s">
        <v>40</v>
      </c>
      <c r="E13" s="62">
        <v>-0.74380000000000002</v>
      </c>
      <c r="F13" s="62">
        <f>E13</f>
        <v>-0.74380000000000002</v>
      </c>
      <c r="G13" s="62">
        <f t="shared" ref="G13:L13" si="0">F13</f>
        <v>-0.74380000000000002</v>
      </c>
      <c r="H13" s="62">
        <f t="shared" si="0"/>
        <v>-0.74380000000000002</v>
      </c>
      <c r="I13" s="62">
        <f t="shared" si="0"/>
        <v>-0.74380000000000002</v>
      </c>
      <c r="J13" s="62">
        <f t="shared" si="0"/>
        <v>-0.74380000000000002</v>
      </c>
      <c r="K13" s="62">
        <f t="shared" si="0"/>
        <v>-0.74380000000000002</v>
      </c>
      <c r="L13" s="62">
        <f t="shared" si="0"/>
        <v>-0.74380000000000002</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89"/>
      <c r="B14" s="61" t="s">
        <v>198</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89"/>
      <c r="B15" s="61" t="s">
        <v>198</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89"/>
      <c r="B16" s="61" t="s">
        <v>198</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89"/>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90"/>
      <c r="B18" s="124" t="s">
        <v>197</v>
      </c>
      <c r="C18" s="130"/>
      <c r="D18" s="125" t="s">
        <v>40</v>
      </c>
      <c r="E18" s="59">
        <f>SUM(E13:E17)</f>
        <v>-0.74380000000000002</v>
      </c>
      <c r="F18" s="59">
        <f t="shared" ref="F18:AW18" si="1">SUM(F13:F17)</f>
        <v>-0.74380000000000002</v>
      </c>
      <c r="G18" s="59">
        <f t="shared" si="1"/>
        <v>-0.74380000000000002</v>
      </c>
      <c r="H18" s="59">
        <f t="shared" si="1"/>
        <v>-0.74380000000000002</v>
      </c>
      <c r="I18" s="59">
        <f t="shared" si="1"/>
        <v>-0.74380000000000002</v>
      </c>
      <c r="J18" s="59">
        <f t="shared" si="1"/>
        <v>-0.74380000000000002</v>
      </c>
      <c r="K18" s="59">
        <f t="shared" si="1"/>
        <v>-0.74380000000000002</v>
      </c>
      <c r="L18" s="59">
        <f t="shared" si="1"/>
        <v>-0.74380000000000002</v>
      </c>
      <c r="M18" s="59">
        <f t="shared" si="1"/>
        <v>0</v>
      </c>
      <c r="N18" s="59">
        <f t="shared" si="1"/>
        <v>0</v>
      </c>
      <c r="O18" s="59">
        <f t="shared" si="1"/>
        <v>0</v>
      </c>
      <c r="P18" s="59">
        <f t="shared" si="1"/>
        <v>0</v>
      </c>
      <c r="Q18" s="59">
        <f t="shared" si="1"/>
        <v>0</v>
      </c>
      <c r="R18" s="59">
        <f t="shared" si="1"/>
        <v>0</v>
      </c>
      <c r="S18" s="59">
        <f t="shared" si="1"/>
        <v>0</v>
      </c>
      <c r="T18" s="59">
        <f t="shared" si="1"/>
        <v>0</v>
      </c>
      <c r="U18" s="59">
        <f t="shared" si="1"/>
        <v>0</v>
      </c>
      <c r="V18" s="59">
        <f t="shared" si="1"/>
        <v>0</v>
      </c>
      <c r="W18" s="59">
        <f t="shared" si="1"/>
        <v>0</v>
      </c>
      <c r="X18" s="59">
        <f t="shared" si="1"/>
        <v>0</v>
      </c>
      <c r="Y18" s="59">
        <f t="shared" si="1"/>
        <v>0</v>
      </c>
      <c r="Z18" s="59">
        <f t="shared" si="1"/>
        <v>0</v>
      </c>
      <c r="AA18" s="59">
        <f t="shared" si="1"/>
        <v>0</v>
      </c>
      <c r="AB18" s="59">
        <f t="shared" si="1"/>
        <v>0</v>
      </c>
      <c r="AC18" s="59">
        <f t="shared" si="1"/>
        <v>0</v>
      </c>
      <c r="AD18" s="59">
        <f t="shared" si="1"/>
        <v>0</v>
      </c>
      <c r="AE18" s="59">
        <f t="shared" si="1"/>
        <v>0</v>
      </c>
      <c r="AF18" s="59">
        <f t="shared" si="1"/>
        <v>0</v>
      </c>
      <c r="AG18" s="59">
        <f t="shared" si="1"/>
        <v>0</v>
      </c>
      <c r="AH18" s="59">
        <f t="shared" si="1"/>
        <v>0</v>
      </c>
      <c r="AI18" s="59">
        <f t="shared" si="1"/>
        <v>0</v>
      </c>
      <c r="AJ18" s="59">
        <f t="shared" si="1"/>
        <v>0</v>
      </c>
      <c r="AK18" s="59">
        <f t="shared" si="1"/>
        <v>0</v>
      </c>
      <c r="AL18" s="59">
        <f t="shared" si="1"/>
        <v>0</v>
      </c>
      <c r="AM18" s="59">
        <f t="shared" si="1"/>
        <v>0</v>
      </c>
      <c r="AN18" s="59">
        <f t="shared" si="1"/>
        <v>0</v>
      </c>
      <c r="AO18" s="59">
        <f t="shared" si="1"/>
        <v>0</v>
      </c>
      <c r="AP18" s="59">
        <f t="shared" si="1"/>
        <v>0</v>
      </c>
      <c r="AQ18" s="59">
        <f t="shared" si="1"/>
        <v>0</v>
      </c>
      <c r="AR18" s="59">
        <f t="shared" si="1"/>
        <v>0</v>
      </c>
      <c r="AS18" s="59">
        <f t="shared" si="1"/>
        <v>0</v>
      </c>
      <c r="AT18" s="59">
        <f t="shared" si="1"/>
        <v>0</v>
      </c>
      <c r="AU18" s="59">
        <f t="shared" si="1"/>
        <v>0</v>
      </c>
      <c r="AV18" s="59">
        <f t="shared" si="1"/>
        <v>0</v>
      </c>
      <c r="AW18" s="59">
        <f t="shared" si="1"/>
        <v>0</v>
      </c>
      <c r="AX18" s="61"/>
      <c r="AY18" s="61"/>
      <c r="AZ18" s="61"/>
      <c r="BA18" s="61"/>
      <c r="BB18" s="61"/>
      <c r="BC18" s="61"/>
      <c r="BD18" s="61"/>
    </row>
    <row r="19" spans="1:56" x14ac:dyDescent="0.3">
      <c r="A19" s="191" t="s">
        <v>301</v>
      </c>
      <c r="B19" s="61" t="s">
        <v>187</v>
      </c>
      <c r="C19" s="8"/>
      <c r="D19" s="9" t="s">
        <v>40</v>
      </c>
      <c r="E19" s="33">
        <v>0.62673892426833477</v>
      </c>
      <c r="F19" s="33">
        <f>E19</f>
        <v>0.62673892426833477</v>
      </c>
      <c r="G19" s="33">
        <f t="shared" ref="G19:L19" si="2">F19</f>
        <v>0.62673892426833477</v>
      </c>
      <c r="H19" s="33">
        <f t="shared" si="2"/>
        <v>0.62673892426833477</v>
      </c>
      <c r="I19" s="33">
        <f t="shared" si="2"/>
        <v>0.62673892426833477</v>
      </c>
      <c r="J19" s="33">
        <f t="shared" si="2"/>
        <v>0.62673892426833477</v>
      </c>
      <c r="K19" s="33">
        <f t="shared" si="2"/>
        <v>0.62673892426833477</v>
      </c>
      <c r="L19" s="33">
        <f t="shared" si="2"/>
        <v>0.62673892426833477</v>
      </c>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91"/>
      <c r="B20" s="61" t="s">
        <v>198</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91"/>
      <c r="B21" s="61" t="s">
        <v>198</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91"/>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91"/>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91"/>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92"/>
      <c r="B25" s="61" t="s">
        <v>321</v>
      </c>
      <c r="C25" s="8"/>
      <c r="D25" s="9" t="s">
        <v>40</v>
      </c>
      <c r="E25" s="67">
        <f>SUM(E19:E24)</f>
        <v>0.62673892426833477</v>
      </c>
      <c r="F25" s="67">
        <f t="shared" ref="F25:BD25" si="3">SUM(F19:F24)</f>
        <v>0.62673892426833477</v>
      </c>
      <c r="G25" s="67">
        <f t="shared" si="3"/>
        <v>0.62673892426833477</v>
      </c>
      <c r="H25" s="67">
        <f t="shared" si="3"/>
        <v>0.62673892426833477</v>
      </c>
      <c r="I25" s="67">
        <f t="shared" si="3"/>
        <v>0.62673892426833477</v>
      </c>
      <c r="J25" s="67">
        <f t="shared" si="3"/>
        <v>0.62673892426833477</v>
      </c>
      <c r="K25" s="67">
        <f t="shared" si="3"/>
        <v>0.62673892426833477</v>
      </c>
      <c r="L25" s="67">
        <f t="shared" si="3"/>
        <v>0.62673892426833477</v>
      </c>
      <c r="M25" s="67">
        <f t="shared" si="3"/>
        <v>0</v>
      </c>
      <c r="N25" s="67">
        <f t="shared" si="3"/>
        <v>0</v>
      </c>
      <c r="O25" s="67">
        <f t="shared" si="3"/>
        <v>0</v>
      </c>
      <c r="P25" s="67">
        <f t="shared" si="3"/>
        <v>0</v>
      </c>
      <c r="Q25" s="67">
        <f t="shared" si="3"/>
        <v>0</v>
      </c>
      <c r="R25" s="67">
        <f t="shared" si="3"/>
        <v>0</v>
      </c>
      <c r="S25" s="67">
        <f t="shared" si="3"/>
        <v>0</v>
      </c>
      <c r="T25" s="67">
        <f t="shared" si="3"/>
        <v>0</v>
      </c>
      <c r="U25" s="67">
        <f t="shared" si="3"/>
        <v>0</v>
      </c>
      <c r="V25" s="67">
        <f t="shared" si="3"/>
        <v>0</v>
      </c>
      <c r="W25" s="67">
        <f t="shared" si="3"/>
        <v>0</v>
      </c>
      <c r="X25" s="67">
        <f t="shared" si="3"/>
        <v>0</v>
      </c>
      <c r="Y25" s="67">
        <f t="shared" si="3"/>
        <v>0</v>
      </c>
      <c r="Z25" s="67">
        <f t="shared" si="3"/>
        <v>0</v>
      </c>
      <c r="AA25" s="67">
        <f t="shared" si="3"/>
        <v>0</v>
      </c>
      <c r="AB25" s="67">
        <f t="shared" si="3"/>
        <v>0</v>
      </c>
      <c r="AC25" s="67">
        <f t="shared" si="3"/>
        <v>0</v>
      </c>
      <c r="AD25" s="67">
        <f t="shared" si="3"/>
        <v>0</v>
      </c>
      <c r="AE25" s="67">
        <f t="shared" si="3"/>
        <v>0</v>
      </c>
      <c r="AF25" s="67">
        <f t="shared" si="3"/>
        <v>0</v>
      </c>
      <c r="AG25" s="67">
        <f t="shared" si="3"/>
        <v>0</v>
      </c>
      <c r="AH25" s="67">
        <f t="shared" si="3"/>
        <v>0</v>
      </c>
      <c r="AI25" s="67">
        <f t="shared" si="3"/>
        <v>0</v>
      </c>
      <c r="AJ25" s="67">
        <f t="shared" si="3"/>
        <v>0</v>
      </c>
      <c r="AK25" s="67">
        <f t="shared" si="3"/>
        <v>0</v>
      </c>
      <c r="AL25" s="67">
        <f t="shared" si="3"/>
        <v>0</v>
      </c>
      <c r="AM25" s="67">
        <f t="shared" si="3"/>
        <v>0</v>
      </c>
      <c r="AN25" s="67">
        <f t="shared" si="3"/>
        <v>0</v>
      </c>
      <c r="AO25" s="67">
        <f t="shared" si="3"/>
        <v>0</v>
      </c>
      <c r="AP25" s="67">
        <f t="shared" si="3"/>
        <v>0</v>
      </c>
      <c r="AQ25" s="67">
        <f t="shared" si="3"/>
        <v>0</v>
      </c>
      <c r="AR25" s="67">
        <f t="shared" si="3"/>
        <v>0</v>
      </c>
      <c r="AS25" s="67">
        <f t="shared" si="3"/>
        <v>0</v>
      </c>
      <c r="AT25" s="67">
        <f t="shared" si="3"/>
        <v>0</v>
      </c>
      <c r="AU25" s="67">
        <f t="shared" si="3"/>
        <v>0</v>
      </c>
      <c r="AV25" s="67">
        <f t="shared" si="3"/>
        <v>0</v>
      </c>
      <c r="AW25" s="67">
        <f t="shared" si="3"/>
        <v>0</v>
      </c>
      <c r="AX25" s="67">
        <f t="shared" si="3"/>
        <v>0</v>
      </c>
      <c r="AY25" s="67">
        <f t="shared" si="3"/>
        <v>0</v>
      </c>
      <c r="AZ25" s="67">
        <f t="shared" si="3"/>
        <v>0</v>
      </c>
      <c r="BA25" s="67">
        <f t="shared" si="3"/>
        <v>0</v>
      </c>
      <c r="BB25" s="67">
        <f t="shared" si="3"/>
        <v>0</v>
      </c>
      <c r="BC25" s="67">
        <f t="shared" si="3"/>
        <v>0</v>
      </c>
      <c r="BD25" s="67">
        <f t="shared" si="3"/>
        <v>0</v>
      </c>
    </row>
    <row r="26" spans="1:56" ht="15.75" thickBot="1" x14ac:dyDescent="0.35">
      <c r="A26" s="139"/>
      <c r="B26" s="57" t="s">
        <v>96</v>
      </c>
      <c r="C26" s="58" t="s">
        <v>94</v>
      </c>
      <c r="D26" s="57" t="s">
        <v>40</v>
      </c>
      <c r="E26" s="59">
        <f>E18+E25</f>
        <v>-0.11706107573166524</v>
      </c>
      <c r="F26" s="59">
        <f t="shared" ref="F26:BD26" si="4">F18+F25</f>
        <v>-0.11706107573166524</v>
      </c>
      <c r="G26" s="59">
        <f t="shared" si="4"/>
        <v>-0.11706107573166524</v>
      </c>
      <c r="H26" s="59">
        <f t="shared" si="4"/>
        <v>-0.11706107573166524</v>
      </c>
      <c r="I26" s="59">
        <f t="shared" si="4"/>
        <v>-0.11706107573166524</v>
      </c>
      <c r="J26" s="59">
        <f t="shared" si="4"/>
        <v>-0.11706107573166524</v>
      </c>
      <c r="K26" s="59">
        <f t="shared" si="4"/>
        <v>-0.11706107573166524</v>
      </c>
      <c r="L26" s="59">
        <f t="shared" si="4"/>
        <v>-0.11706107573166524</v>
      </c>
      <c r="M26" s="59">
        <f t="shared" si="4"/>
        <v>0</v>
      </c>
      <c r="N26" s="59">
        <f t="shared" si="4"/>
        <v>0</v>
      </c>
      <c r="O26" s="59">
        <f t="shared" si="4"/>
        <v>0</v>
      </c>
      <c r="P26" s="59">
        <f t="shared" si="4"/>
        <v>0</v>
      </c>
      <c r="Q26" s="59">
        <f t="shared" si="4"/>
        <v>0</v>
      </c>
      <c r="R26" s="59">
        <f t="shared" si="4"/>
        <v>0</v>
      </c>
      <c r="S26" s="59">
        <f t="shared" si="4"/>
        <v>0</v>
      </c>
      <c r="T26" s="59">
        <f t="shared" si="4"/>
        <v>0</v>
      </c>
      <c r="U26" s="59">
        <f t="shared" si="4"/>
        <v>0</v>
      </c>
      <c r="V26" s="59">
        <f t="shared" si="4"/>
        <v>0</v>
      </c>
      <c r="W26" s="59">
        <f t="shared" si="4"/>
        <v>0</v>
      </c>
      <c r="X26" s="59">
        <f t="shared" si="4"/>
        <v>0</v>
      </c>
      <c r="Y26" s="59">
        <f t="shared" si="4"/>
        <v>0</v>
      </c>
      <c r="Z26" s="59">
        <f t="shared" si="4"/>
        <v>0</v>
      </c>
      <c r="AA26" s="59">
        <f t="shared" si="4"/>
        <v>0</v>
      </c>
      <c r="AB26" s="59">
        <f t="shared" si="4"/>
        <v>0</v>
      </c>
      <c r="AC26" s="59">
        <f t="shared" si="4"/>
        <v>0</v>
      </c>
      <c r="AD26" s="59">
        <f t="shared" si="4"/>
        <v>0</v>
      </c>
      <c r="AE26" s="59">
        <f t="shared" si="4"/>
        <v>0</v>
      </c>
      <c r="AF26" s="59">
        <f t="shared" si="4"/>
        <v>0</v>
      </c>
      <c r="AG26" s="59">
        <f t="shared" si="4"/>
        <v>0</v>
      </c>
      <c r="AH26" s="59">
        <f t="shared" si="4"/>
        <v>0</v>
      </c>
      <c r="AI26" s="59">
        <f t="shared" si="4"/>
        <v>0</v>
      </c>
      <c r="AJ26" s="59">
        <f t="shared" si="4"/>
        <v>0</v>
      </c>
      <c r="AK26" s="59">
        <f t="shared" si="4"/>
        <v>0</v>
      </c>
      <c r="AL26" s="59">
        <f t="shared" si="4"/>
        <v>0</v>
      </c>
      <c r="AM26" s="59">
        <f t="shared" si="4"/>
        <v>0</v>
      </c>
      <c r="AN26" s="59">
        <f t="shared" si="4"/>
        <v>0</v>
      </c>
      <c r="AO26" s="59">
        <f t="shared" si="4"/>
        <v>0</v>
      </c>
      <c r="AP26" s="59">
        <f t="shared" si="4"/>
        <v>0</v>
      </c>
      <c r="AQ26" s="59">
        <f t="shared" si="4"/>
        <v>0</v>
      </c>
      <c r="AR26" s="59">
        <f t="shared" si="4"/>
        <v>0</v>
      </c>
      <c r="AS26" s="59">
        <f t="shared" si="4"/>
        <v>0</v>
      </c>
      <c r="AT26" s="59">
        <f t="shared" si="4"/>
        <v>0</v>
      </c>
      <c r="AU26" s="59">
        <f t="shared" si="4"/>
        <v>0</v>
      </c>
      <c r="AV26" s="59">
        <f t="shared" si="4"/>
        <v>0</v>
      </c>
      <c r="AW26" s="59">
        <f t="shared" si="4"/>
        <v>0</v>
      </c>
      <c r="AX26" s="59">
        <f t="shared" si="4"/>
        <v>0</v>
      </c>
      <c r="AY26" s="59">
        <f t="shared" si="4"/>
        <v>0</v>
      </c>
      <c r="AZ26" s="59">
        <f t="shared" si="4"/>
        <v>0</v>
      </c>
      <c r="BA26" s="59">
        <f t="shared" si="4"/>
        <v>0</v>
      </c>
      <c r="BB26" s="59">
        <f t="shared" si="4"/>
        <v>0</v>
      </c>
      <c r="BC26" s="59">
        <f t="shared" si="4"/>
        <v>0</v>
      </c>
      <c r="BD26" s="59">
        <f t="shared" si="4"/>
        <v>0</v>
      </c>
    </row>
    <row r="27" spans="1:56" x14ac:dyDescent="0.3">
      <c r="A27" s="140"/>
      <c r="B27" s="9" t="s">
        <v>13</v>
      </c>
      <c r="C27" s="8" t="s">
        <v>41</v>
      </c>
      <c r="D27" s="9" t="s">
        <v>42</v>
      </c>
      <c r="E27" s="10">
        <v>0.8</v>
      </c>
      <c r="F27" s="10">
        <f>E27</f>
        <v>0.8</v>
      </c>
      <c r="G27" s="10">
        <f t="shared" ref="G27:AW27" si="5">F27</f>
        <v>0.8</v>
      </c>
      <c r="H27" s="10">
        <f t="shared" si="5"/>
        <v>0.8</v>
      </c>
      <c r="I27" s="10">
        <f t="shared" si="5"/>
        <v>0.8</v>
      </c>
      <c r="J27" s="10">
        <f t="shared" si="5"/>
        <v>0.8</v>
      </c>
      <c r="K27" s="10">
        <f t="shared" si="5"/>
        <v>0.8</v>
      </c>
      <c r="L27" s="10">
        <f t="shared" si="5"/>
        <v>0.8</v>
      </c>
      <c r="M27" s="10">
        <f t="shared" si="5"/>
        <v>0.8</v>
      </c>
      <c r="N27" s="10">
        <f t="shared" si="5"/>
        <v>0.8</v>
      </c>
      <c r="O27" s="10">
        <f t="shared" si="5"/>
        <v>0.8</v>
      </c>
      <c r="P27" s="10">
        <f t="shared" si="5"/>
        <v>0.8</v>
      </c>
      <c r="Q27" s="10">
        <f t="shared" si="5"/>
        <v>0.8</v>
      </c>
      <c r="R27" s="10">
        <f t="shared" si="5"/>
        <v>0.8</v>
      </c>
      <c r="S27" s="10">
        <f t="shared" si="5"/>
        <v>0.8</v>
      </c>
      <c r="T27" s="10">
        <f t="shared" si="5"/>
        <v>0.8</v>
      </c>
      <c r="U27" s="10">
        <f t="shared" si="5"/>
        <v>0.8</v>
      </c>
      <c r="V27" s="10">
        <f t="shared" si="5"/>
        <v>0.8</v>
      </c>
      <c r="W27" s="10">
        <f t="shared" si="5"/>
        <v>0.8</v>
      </c>
      <c r="X27" s="10">
        <f t="shared" si="5"/>
        <v>0.8</v>
      </c>
      <c r="Y27" s="10">
        <f t="shared" si="5"/>
        <v>0.8</v>
      </c>
      <c r="Z27" s="10">
        <f t="shared" si="5"/>
        <v>0.8</v>
      </c>
      <c r="AA27" s="10">
        <f t="shared" si="5"/>
        <v>0.8</v>
      </c>
      <c r="AB27" s="10">
        <f t="shared" si="5"/>
        <v>0.8</v>
      </c>
      <c r="AC27" s="10">
        <f t="shared" si="5"/>
        <v>0.8</v>
      </c>
      <c r="AD27" s="10">
        <f t="shared" si="5"/>
        <v>0.8</v>
      </c>
      <c r="AE27" s="10">
        <f t="shared" si="5"/>
        <v>0.8</v>
      </c>
      <c r="AF27" s="10">
        <f t="shared" si="5"/>
        <v>0.8</v>
      </c>
      <c r="AG27" s="10">
        <f t="shared" si="5"/>
        <v>0.8</v>
      </c>
      <c r="AH27" s="10">
        <f t="shared" si="5"/>
        <v>0.8</v>
      </c>
      <c r="AI27" s="10">
        <f t="shared" si="5"/>
        <v>0.8</v>
      </c>
      <c r="AJ27" s="10">
        <f t="shared" si="5"/>
        <v>0.8</v>
      </c>
      <c r="AK27" s="10">
        <f t="shared" si="5"/>
        <v>0.8</v>
      </c>
      <c r="AL27" s="10">
        <f t="shared" si="5"/>
        <v>0.8</v>
      </c>
      <c r="AM27" s="10">
        <f t="shared" si="5"/>
        <v>0.8</v>
      </c>
      <c r="AN27" s="10">
        <f t="shared" si="5"/>
        <v>0.8</v>
      </c>
      <c r="AO27" s="10">
        <f t="shared" si="5"/>
        <v>0.8</v>
      </c>
      <c r="AP27" s="10">
        <f t="shared" si="5"/>
        <v>0.8</v>
      </c>
      <c r="AQ27" s="10">
        <f t="shared" si="5"/>
        <v>0.8</v>
      </c>
      <c r="AR27" s="10">
        <f t="shared" si="5"/>
        <v>0.8</v>
      </c>
      <c r="AS27" s="10">
        <f t="shared" si="5"/>
        <v>0.8</v>
      </c>
      <c r="AT27" s="10">
        <f t="shared" si="5"/>
        <v>0.8</v>
      </c>
      <c r="AU27" s="10">
        <f t="shared" si="5"/>
        <v>0.8</v>
      </c>
      <c r="AV27" s="10">
        <f t="shared" si="5"/>
        <v>0.8</v>
      </c>
      <c r="AW27" s="10">
        <f t="shared" si="5"/>
        <v>0.8</v>
      </c>
      <c r="AX27" s="11"/>
      <c r="AY27" s="11"/>
      <c r="AZ27" s="11"/>
      <c r="BA27" s="11"/>
      <c r="BB27" s="11"/>
      <c r="BC27" s="11"/>
      <c r="BD27" s="11"/>
    </row>
    <row r="28" spans="1:56" x14ac:dyDescent="0.3">
      <c r="A28" s="140"/>
      <c r="B28" s="9" t="s">
        <v>12</v>
      </c>
      <c r="C28" s="9" t="s">
        <v>43</v>
      </c>
      <c r="D28" s="9" t="s">
        <v>40</v>
      </c>
      <c r="E28" s="34">
        <f>E26*E27</f>
        <v>-9.36488605853322E-2</v>
      </c>
      <c r="F28" s="34">
        <f t="shared" ref="F28:AW28" si="6">F26*F27</f>
        <v>-9.36488605853322E-2</v>
      </c>
      <c r="G28" s="34">
        <f t="shared" si="6"/>
        <v>-9.36488605853322E-2</v>
      </c>
      <c r="H28" s="34">
        <f t="shared" si="6"/>
        <v>-9.36488605853322E-2</v>
      </c>
      <c r="I28" s="34">
        <f t="shared" si="6"/>
        <v>-9.36488605853322E-2</v>
      </c>
      <c r="J28" s="34">
        <f t="shared" si="6"/>
        <v>-9.36488605853322E-2</v>
      </c>
      <c r="K28" s="34">
        <f t="shared" si="6"/>
        <v>-9.36488605853322E-2</v>
      </c>
      <c r="L28" s="34">
        <f t="shared" si="6"/>
        <v>-9.36488605853322E-2</v>
      </c>
      <c r="M28" s="34">
        <f t="shared" si="6"/>
        <v>0</v>
      </c>
      <c r="N28" s="34">
        <f t="shared" si="6"/>
        <v>0</v>
      </c>
      <c r="O28" s="34">
        <f t="shared" si="6"/>
        <v>0</v>
      </c>
      <c r="P28" s="34">
        <f t="shared" si="6"/>
        <v>0</v>
      </c>
      <c r="Q28" s="34">
        <f t="shared" si="6"/>
        <v>0</v>
      </c>
      <c r="R28" s="34">
        <f t="shared" si="6"/>
        <v>0</v>
      </c>
      <c r="S28" s="34">
        <f t="shared" si="6"/>
        <v>0</v>
      </c>
      <c r="T28" s="34">
        <f t="shared" si="6"/>
        <v>0</v>
      </c>
      <c r="U28" s="34">
        <f t="shared" si="6"/>
        <v>0</v>
      </c>
      <c r="V28" s="34">
        <f t="shared" si="6"/>
        <v>0</v>
      </c>
      <c r="W28" s="34">
        <f t="shared" si="6"/>
        <v>0</v>
      </c>
      <c r="X28" s="34">
        <f t="shared" si="6"/>
        <v>0</v>
      </c>
      <c r="Y28" s="34">
        <f t="shared" si="6"/>
        <v>0</v>
      </c>
      <c r="Z28" s="34">
        <f t="shared" si="6"/>
        <v>0</v>
      </c>
      <c r="AA28" s="34">
        <f t="shared" si="6"/>
        <v>0</v>
      </c>
      <c r="AB28" s="34">
        <f t="shared" si="6"/>
        <v>0</v>
      </c>
      <c r="AC28" s="34">
        <f t="shared" si="6"/>
        <v>0</v>
      </c>
      <c r="AD28" s="34">
        <f t="shared" si="6"/>
        <v>0</v>
      </c>
      <c r="AE28" s="34">
        <f t="shared" si="6"/>
        <v>0</v>
      </c>
      <c r="AF28" s="34">
        <f t="shared" si="6"/>
        <v>0</v>
      </c>
      <c r="AG28" s="34">
        <f t="shared" si="6"/>
        <v>0</v>
      </c>
      <c r="AH28" s="34">
        <f t="shared" si="6"/>
        <v>0</v>
      </c>
      <c r="AI28" s="34">
        <f t="shared" si="6"/>
        <v>0</v>
      </c>
      <c r="AJ28" s="34">
        <f t="shared" si="6"/>
        <v>0</v>
      </c>
      <c r="AK28" s="34">
        <f t="shared" si="6"/>
        <v>0</v>
      </c>
      <c r="AL28" s="34">
        <f t="shared" si="6"/>
        <v>0</v>
      </c>
      <c r="AM28" s="34">
        <f t="shared" si="6"/>
        <v>0</v>
      </c>
      <c r="AN28" s="34">
        <f t="shared" si="6"/>
        <v>0</v>
      </c>
      <c r="AO28" s="34">
        <f t="shared" si="6"/>
        <v>0</v>
      </c>
      <c r="AP28" s="34">
        <f t="shared" si="6"/>
        <v>0</v>
      </c>
      <c r="AQ28" s="34">
        <f t="shared" si="6"/>
        <v>0</v>
      </c>
      <c r="AR28" s="34">
        <f t="shared" si="6"/>
        <v>0</v>
      </c>
      <c r="AS28" s="34">
        <f t="shared" si="6"/>
        <v>0</v>
      </c>
      <c r="AT28" s="34">
        <f t="shared" si="6"/>
        <v>0</v>
      </c>
      <c r="AU28" s="34">
        <f t="shared" si="6"/>
        <v>0</v>
      </c>
      <c r="AV28" s="34">
        <f t="shared" si="6"/>
        <v>0</v>
      </c>
      <c r="AW28" s="34">
        <f t="shared" si="6"/>
        <v>0</v>
      </c>
      <c r="AX28" s="34"/>
      <c r="AY28" s="34"/>
      <c r="AZ28" s="34"/>
      <c r="BA28" s="34"/>
      <c r="BB28" s="34"/>
      <c r="BC28" s="34"/>
      <c r="BD28" s="34"/>
    </row>
    <row r="29" spans="1:56" x14ac:dyDescent="0.3">
      <c r="A29" s="140"/>
      <c r="B29" s="9" t="s">
        <v>93</v>
      </c>
      <c r="C29" s="11" t="s">
        <v>44</v>
      </c>
      <c r="D29" s="9" t="s">
        <v>40</v>
      </c>
      <c r="E29" s="34">
        <f>E26-E28</f>
        <v>-2.3412215146333043E-2</v>
      </c>
      <c r="F29" s="34">
        <f t="shared" ref="F29:AW29" si="7">F26-F28</f>
        <v>-2.3412215146333043E-2</v>
      </c>
      <c r="G29" s="34">
        <f t="shared" si="7"/>
        <v>-2.3412215146333043E-2</v>
      </c>
      <c r="H29" s="34">
        <f t="shared" si="7"/>
        <v>-2.3412215146333043E-2</v>
      </c>
      <c r="I29" s="34">
        <f t="shared" si="7"/>
        <v>-2.3412215146333043E-2</v>
      </c>
      <c r="J29" s="34">
        <f t="shared" si="7"/>
        <v>-2.3412215146333043E-2</v>
      </c>
      <c r="K29" s="34">
        <f t="shared" si="7"/>
        <v>-2.3412215146333043E-2</v>
      </c>
      <c r="L29" s="34">
        <f t="shared" si="7"/>
        <v>-2.3412215146333043E-2</v>
      </c>
      <c r="M29" s="34">
        <f t="shared" si="7"/>
        <v>0</v>
      </c>
      <c r="N29" s="34">
        <f t="shared" si="7"/>
        <v>0</v>
      </c>
      <c r="O29" s="34">
        <f t="shared" si="7"/>
        <v>0</v>
      </c>
      <c r="P29" s="34">
        <f t="shared" si="7"/>
        <v>0</v>
      </c>
      <c r="Q29" s="34">
        <f t="shared" si="7"/>
        <v>0</v>
      </c>
      <c r="R29" s="34">
        <f t="shared" si="7"/>
        <v>0</v>
      </c>
      <c r="S29" s="34">
        <f t="shared" si="7"/>
        <v>0</v>
      </c>
      <c r="T29" s="34">
        <f t="shared" si="7"/>
        <v>0</v>
      </c>
      <c r="U29" s="34">
        <f t="shared" si="7"/>
        <v>0</v>
      </c>
      <c r="V29" s="34">
        <f t="shared" si="7"/>
        <v>0</v>
      </c>
      <c r="W29" s="34">
        <f t="shared" si="7"/>
        <v>0</v>
      </c>
      <c r="X29" s="34">
        <f t="shared" si="7"/>
        <v>0</v>
      </c>
      <c r="Y29" s="34">
        <f t="shared" si="7"/>
        <v>0</v>
      </c>
      <c r="Z29" s="34">
        <f t="shared" si="7"/>
        <v>0</v>
      </c>
      <c r="AA29" s="34">
        <f t="shared" si="7"/>
        <v>0</v>
      </c>
      <c r="AB29" s="34">
        <f t="shared" si="7"/>
        <v>0</v>
      </c>
      <c r="AC29" s="34">
        <f t="shared" si="7"/>
        <v>0</v>
      </c>
      <c r="AD29" s="34">
        <f t="shared" si="7"/>
        <v>0</v>
      </c>
      <c r="AE29" s="34">
        <f t="shared" si="7"/>
        <v>0</v>
      </c>
      <c r="AF29" s="34">
        <f t="shared" si="7"/>
        <v>0</v>
      </c>
      <c r="AG29" s="34">
        <f t="shared" si="7"/>
        <v>0</v>
      </c>
      <c r="AH29" s="34">
        <f t="shared" si="7"/>
        <v>0</v>
      </c>
      <c r="AI29" s="34">
        <f t="shared" si="7"/>
        <v>0</v>
      </c>
      <c r="AJ29" s="34">
        <f t="shared" si="7"/>
        <v>0</v>
      </c>
      <c r="AK29" s="34">
        <f t="shared" si="7"/>
        <v>0</v>
      </c>
      <c r="AL29" s="34">
        <f t="shared" si="7"/>
        <v>0</v>
      </c>
      <c r="AM29" s="34">
        <f t="shared" si="7"/>
        <v>0</v>
      </c>
      <c r="AN29" s="34">
        <f t="shared" si="7"/>
        <v>0</v>
      </c>
      <c r="AO29" s="34">
        <f t="shared" si="7"/>
        <v>0</v>
      </c>
      <c r="AP29" s="34">
        <f t="shared" si="7"/>
        <v>0</v>
      </c>
      <c r="AQ29" s="34">
        <f t="shared" si="7"/>
        <v>0</v>
      </c>
      <c r="AR29" s="34">
        <f t="shared" si="7"/>
        <v>0</v>
      </c>
      <c r="AS29" s="34">
        <f t="shared" si="7"/>
        <v>0</v>
      </c>
      <c r="AT29" s="34">
        <f t="shared" si="7"/>
        <v>0</v>
      </c>
      <c r="AU29" s="34">
        <f t="shared" si="7"/>
        <v>0</v>
      </c>
      <c r="AV29" s="34">
        <f t="shared" si="7"/>
        <v>0</v>
      </c>
      <c r="AW29" s="34">
        <f t="shared" si="7"/>
        <v>0</v>
      </c>
      <c r="AX29" s="34"/>
      <c r="AY29" s="34"/>
      <c r="AZ29" s="34"/>
      <c r="BA29" s="34"/>
      <c r="BB29" s="34"/>
      <c r="BC29" s="34"/>
      <c r="BD29" s="34"/>
    </row>
    <row r="30" spans="1:56" ht="16.5" hidden="1" customHeight="1" outlineLevel="1" x14ac:dyDescent="0.35">
      <c r="A30" s="140"/>
      <c r="B30" s="9" t="s">
        <v>1</v>
      </c>
      <c r="C30" s="11" t="s">
        <v>53</v>
      </c>
      <c r="D30" s="9" t="s">
        <v>40</v>
      </c>
      <c r="F30" s="34">
        <f>$E$28/'Fixed data'!$C$7</f>
        <v>-2.0810857907851599E-3</v>
      </c>
      <c r="G30" s="34">
        <f>$E$28/'Fixed data'!$C$7</f>
        <v>-2.0810857907851599E-3</v>
      </c>
      <c r="H30" s="34">
        <f>$E$28/'Fixed data'!$C$7</f>
        <v>-2.0810857907851599E-3</v>
      </c>
      <c r="I30" s="34">
        <f>$E$28/'Fixed data'!$C$7</f>
        <v>-2.0810857907851599E-3</v>
      </c>
      <c r="J30" s="34">
        <f>$E$28/'Fixed data'!$C$7</f>
        <v>-2.0810857907851599E-3</v>
      </c>
      <c r="K30" s="34">
        <f>$E$28/'Fixed data'!$C$7</f>
        <v>-2.0810857907851599E-3</v>
      </c>
      <c r="L30" s="34">
        <f>$E$28/'Fixed data'!$C$7</f>
        <v>-2.0810857907851599E-3</v>
      </c>
      <c r="M30" s="34">
        <f>$E$28/'Fixed data'!$C$7</f>
        <v>-2.0810857907851599E-3</v>
      </c>
      <c r="N30" s="34">
        <f>$E$28/'Fixed data'!$C$7</f>
        <v>-2.0810857907851599E-3</v>
      </c>
      <c r="O30" s="34">
        <f>$E$28/'Fixed data'!$C$7</f>
        <v>-2.0810857907851599E-3</v>
      </c>
      <c r="P30" s="34">
        <f>$E$28/'Fixed data'!$C$7</f>
        <v>-2.0810857907851599E-3</v>
      </c>
      <c r="Q30" s="34">
        <f>$E$28/'Fixed data'!$C$7</f>
        <v>-2.0810857907851599E-3</v>
      </c>
      <c r="R30" s="34">
        <f>$E$28/'Fixed data'!$C$7</f>
        <v>-2.0810857907851599E-3</v>
      </c>
      <c r="S30" s="34">
        <f>$E$28/'Fixed data'!$C$7</f>
        <v>-2.0810857907851599E-3</v>
      </c>
      <c r="T30" s="34">
        <f>$E$28/'Fixed data'!$C$7</f>
        <v>-2.0810857907851599E-3</v>
      </c>
      <c r="U30" s="34">
        <f>$E$28/'Fixed data'!$C$7</f>
        <v>-2.0810857907851599E-3</v>
      </c>
      <c r="V30" s="34">
        <f>$E$28/'Fixed data'!$C$7</f>
        <v>-2.0810857907851599E-3</v>
      </c>
      <c r="W30" s="34">
        <f>$E$28/'Fixed data'!$C$7</f>
        <v>-2.0810857907851599E-3</v>
      </c>
      <c r="X30" s="34">
        <f>$E$28/'Fixed data'!$C$7</f>
        <v>-2.0810857907851599E-3</v>
      </c>
      <c r="Y30" s="34">
        <f>$E$28/'Fixed data'!$C$7</f>
        <v>-2.0810857907851599E-3</v>
      </c>
      <c r="Z30" s="34">
        <f>$E$28/'Fixed data'!$C$7</f>
        <v>-2.0810857907851599E-3</v>
      </c>
      <c r="AA30" s="34">
        <f>$E$28/'Fixed data'!$C$7</f>
        <v>-2.0810857907851599E-3</v>
      </c>
      <c r="AB30" s="34">
        <f>$E$28/'Fixed data'!$C$7</f>
        <v>-2.0810857907851599E-3</v>
      </c>
      <c r="AC30" s="34">
        <f>$E$28/'Fixed data'!$C$7</f>
        <v>-2.0810857907851599E-3</v>
      </c>
      <c r="AD30" s="34">
        <f>$E$28/'Fixed data'!$C$7</f>
        <v>-2.0810857907851599E-3</v>
      </c>
      <c r="AE30" s="34">
        <f>$E$28/'Fixed data'!$C$7</f>
        <v>-2.0810857907851599E-3</v>
      </c>
      <c r="AF30" s="34">
        <f>$E$28/'Fixed data'!$C$7</f>
        <v>-2.0810857907851599E-3</v>
      </c>
      <c r="AG30" s="34">
        <f>$E$28/'Fixed data'!$C$7</f>
        <v>-2.0810857907851599E-3</v>
      </c>
      <c r="AH30" s="34">
        <f>$E$28/'Fixed data'!$C$7</f>
        <v>-2.0810857907851599E-3</v>
      </c>
      <c r="AI30" s="34">
        <f>$E$28/'Fixed data'!$C$7</f>
        <v>-2.0810857907851599E-3</v>
      </c>
      <c r="AJ30" s="34">
        <f>$E$28/'Fixed data'!$C$7</f>
        <v>-2.0810857907851599E-3</v>
      </c>
      <c r="AK30" s="34">
        <f>$E$28/'Fixed data'!$C$7</f>
        <v>-2.0810857907851599E-3</v>
      </c>
      <c r="AL30" s="34">
        <f>$E$28/'Fixed data'!$C$7</f>
        <v>-2.0810857907851599E-3</v>
      </c>
      <c r="AM30" s="34">
        <f>$E$28/'Fixed data'!$C$7</f>
        <v>-2.0810857907851599E-3</v>
      </c>
      <c r="AN30" s="34">
        <f>$E$28/'Fixed data'!$C$7</f>
        <v>-2.0810857907851599E-3</v>
      </c>
      <c r="AO30" s="34">
        <f>$E$28/'Fixed data'!$C$7</f>
        <v>-2.0810857907851599E-3</v>
      </c>
      <c r="AP30" s="34">
        <f>$E$28/'Fixed data'!$C$7</f>
        <v>-2.0810857907851599E-3</v>
      </c>
      <c r="AQ30" s="34">
        <f>$E$28/'Fixed data'!$C$7</f>
        <v>-2.0810857907851599E-3</v>
      </c>
      <c r="AR30" s="34">
        <f>$E$28/'Fixed data'!$C$7</f>
        <v>-2.0810857907851599E-3</v>
      </c>
      <c r="AS30" s="34">
        <f>$E$28/'Fixed data'!$C$7</f>
        <v>-2.0810857907851599E-3</v>
      </c>
      <c r="AT30" s="34">
        <f>$E$28/'Fixed data'!$C$7</f>
        <v>-2.0810857907851599E-3</v>
      </c>
      <c r="AU30" s="34">
        <f>$E$28/'Fixed data'!$C$7</f>
        <v>-2.0810857907851599E-3</v>
      </c>
      <c r="AV30" s="34">
        <f>$E$28/'Fixed data'!$C$7</f>
        <v>-2.0810857907851599E-3</v>
      </c>
      <c r="AW30" s="34">
        <f>$E$28/'Fixed data'!$C$7</f>
        <v>-2.0810857907851599E-3</v>
      </c>
      <c r="AX30" s="34">
        <f>$E$28/'Fixed data'!$C$7</f>
        <v>-2.0810857907851599E-3</v>
      </c>
      <c r="AY30" s="34"/>
      <c r="AZ30" s="34"/>
      <c r="BA30" s="34"/>
      <c r="BB30" s="34"/>
      <c r="BC30" s="34"/>
      <c r="BD30" s="34"/>
    </row>
    <row r="31" spans="1:56" ht="16.5" hidden="1" customHeight="1" outlineLevel="1" x14ac:dyDescent="0.35">
      <c r="A31" s="140"/>
      <c r="B31" s="9" t="s">
        <v>2</v>
      </c>
      <c r="C31" s="11" t="s">
        <v>54</v>
      </c>
      <c r="D31" s="9" t="s">
        <v>40</v>
      </c>
      <c r="F31" s="34"/>
      <c r="G31" s="34">
        <f>$F$28/'Fixed data'!$C$7</f>
        <v>-2.0810857907851599E-3</v>
      </c>
      <c r="H31" s="34">
        <f>$F$28/'Fixed data'!$C$7</f>
        <v>-2.0810857907851599E-3</v>
      </c>
      <c r="I31" s="34">
        <f>$F$28/'Fixed data'!$C$7</f>
        <v>-2.0810857907851599E-3</v>
      </c>
      <c r="J31" s="34">
        <f>$F$28/'Fixed data'!$C$7</f>
        <v>-2.0810857907851599E-3</v>
      </c>
      <c r="K31" s="34">
        <f>$F$28/'Fixed data'!$C$7</f>
        <v>-2.0810857907851599E-3</v>
      </c>
      <c r="L31" s="34">
        <f>$F$28/'Fixed data'!$C$7</f>
        <v>-2.0810857907851599E-3</v>
      </c>
      <c r="M31" s="34">
        <f>$F$28/'Fixed data'!$C$7</f>
        <v>-2.0810857907851599E-3</v>
      </c>
      <c r="N31" s="34">
        <f>$F$28/'Fixed data'!$C$7</f>
        <v>-2.0810857907851599E-3</v>
      </c>
      <c r="O31" s="34">
        <f>$F$28/'Fixed data'!$C$7</f>
        <v>-2.0810857907851599E-3</v>
      </c>
      <c r="P31" s="34">
        <f>$F$28/'Fixed data'!$C$7</f>
        <v>-2.0810857907851599E-3</v>
      </c>
      <c r="Q31" s="34">
        <f>$F$28/'Fixed data'!$C$7</f>
        <v>-2.0810857907851599E-3</v>
      </c>
      <c r="R31" s="34">
        <f>$F$28/'Fixed data'!$C$7</f>
        <v>-2.0810857907851599E-3</v>
      </c>
      <c r="S31" s="34">
        <f>$F$28/'Fixed data'!$C$7</f>
        <v>-2.0810857907851599E-3</v>
      </c>
      <c r="T31" s="34">
        <f>$F$28/'Fixed data'!$C$7</f>
        <v>-2.0810857907851599E-3</v>
      </c>
      <c r="U31" s="34">
        <f>$F$28/'Fixed data'!$C$7</f>
        <v>-2.0810857907851599E-3</v>
      </c>
      <c r="V31" s="34">
        <f>$F$28/'Fixed data'!$C$7</f>
        <v>-2.0810857907851599E-3</v>
      </c>
      <c r="W31" s="34">
        <f>$F$28/'Fixed data'!$C$7</f>
        <v>-2.0810857907851599E-3</v>
      </c>
      <c r="X31" s="34">
        <f>$F$28/'Fixed data'!$C$7</f>
        <v>-2.0810857907851599E-3</v>
      </c>
      <c r="Y31" s="34">
        <f>$F$28/'Fixed data'!$C$7</f>
        <v>-2.0810857907851599E-3</v>
      </c>
      <c r="Z31" s="34">
        <f>$F$28/'Fixed data'!$C$7</f>
        <v>-2.0810857907851599E-3</v>
      </c>
      <c r="AA31" s="34">
        <f>$F$28/'Fixed data'!$C$7</f>
        <v>-2.0810857907851599E-3</v>
      </c>
      <c r="AB31" s="34">
        <f>$F$28/'Fixed data'!$C$7</f>
        <v>-2.0810857907851599E-3</v>
      </c>
      <c r="AC31" s="34">
        <f>$F$28/'Fixed data'!$C$7</f>
        <v>-2.0810857907851599E-3</v>
      </c>
      <c r="AD31" s="34">
        <f>$F$28/'Fixed data'!$C$7</f>
        <v>-2.0810857907851599E-3</v>
      </c>
      <c r="AE31" s="34">
        <f>$F$28/'Fixed data'!$C$7</f>
        <v>-2.0810857907851599E-3</v>
      </c>
      <c r="AF31" s="34">
        <f>$F$28/'Fixed data'!$C$7</f>
        <v>-2.0810857907851599E-3</v>
      </c>
      <c r="AG31" s="34">
        <f>$F$28/'Fixed data'!$C$7</f>
        <v>-2.0810857907851599E-3</v>
      </c>
      <c r="AH31" s="34">
        <f>$F$28/'Fixed data'!$C$7</f>
        <v>-2.0810857907851599E-3</v>
      </c>
      <c r="AI31" s="34">
        <f>$F$28/'Fixed data'!$C$7</f>
        <v>-2.0810857907851599E-3</v>
      </c>
      <c r="AJ31" s="34">
        <f>$F$28/'Fixed data'!$C$7</f>
        <v>-2.0810857907851599E-3</v>
      </c>
      <c r="AK31" s="34">
        <f>$F$28/'Fixed data'!$C$7</f>
        <v>-2.0810857907851599E-3</v>
      </c>
      <c r="AL31" s="34">
        <f>$F$28/'Fixed data'!$C$7</f>
        <v>-2.0810857907851599E-3</v>
      </c>
      <c r="AM31" s="34">
        <f>$F$28/'Fixed data'!$C$7</f>
        <v>-2.0810857907851599E-3</v>
      </c>
      <c r="AN31" s="34">
        <f>$F$28/'Fixed data'!$C$7</f>
        <v>-2.0810857907851599E-3</v>
      </c>
      <c r="AO31" s="34">
        <f>$F$28/'Fixed data'!$C$7</f>
        <v>-2.0810857907851599E-3</v>
      </c>
      <c r="AP31" s="34">
        <f>$F$28/'Fixed data'!$C$7</f>
        <v>-2.0810857907851599E-3</v>
      </c>
      <c r="AQ31" s="34">
        <f>$F$28/'Fixed data'!$C$7</f>
        <v>-2.0810857907851599E-3</v>
      </c>
      <c r="AR31" s="34">
        <f>$F$28/'Fixed data'!$C$7</f>
        <v>-2.0810857907851599E-3</v>
      </c>
      <c r="AS31" s="34">
        <f>$F$28/'Fixed data'!$C$7</f>
        <v>-2.0810857907851599E-3</v>
      </c>
      <c r="AT31" s="34">
        <f>$F$28/'Fixed data'!$C$7</f>
        <v>-2.0810857907851599E-3</v>
      </c>
      <c r="AU31" s="34">
        <f>$F$28/'Fixed data'!$C$7</f>
        <v>-2.0810857907851599E-3</v>
      </c>
      <c r="AV31" s="34">
        <f>$F$28/'Fixed data'!$C$7</f>
        <v>-2.0810857907851599E-3</v>
      </c>
      <c r="AW31" s="34">
        <f>$F$28/'Fixed data'!$C$7</f>
        <v>-2.0810857907851599E-3</v>
      </c>
      <c r="AX31" s="34">
        <f>$F$28/'Fixed data'!$C$7</f>
        <v>-2.0810857907851599E-3</v>
      </c>
      <c r="AY31" s="34">
        <f>$F$28/'Fixed data'!$C$7</f>
        <v>-2.0810857907851599E-3</v>
      </c>
      <c r="AZ31" s="34"/>
      <c r="BA31" s="34"/>
      <c r="BB31" s="34"/>
      <c r="BC31" s="34"/>
      <c r="BD31" s="34"/>
    </row>
    <row r="32" spans="1:56" ht="16.5" hidden="1" customHeight="1" outlineLevel="1" x14ac:dyDescent="0.35">
      <c r="A32" s="140"/>
      <c r="B32" s="9" t="s">
        <v>3</v>
      </c>
      <c r="C32" s="11" t="s">
        <v>55</v>
      </c>
      <c r="D32" s="9" t="s">
        <v>40</v>
      </c>
      <c r="F32" s="34"/>
      <c r="G32" s="34"/>
      <c r="H32" s="34">
        <f>$G$28/'Fixed data'!$C$7</f>
        <v>-2.0810857907851599E-3</v>
      </c>
      <c r="I32" s="34">
        <f>$G$28/'Fixed data'!$C$7</f>
        <v>-2.0810857907851599E-3</v>
      </c>
      <c r="J32" s="34">
        <f>$G$28/'Fixed data'!$C$7</f>
        <v>-2.0810857907851599E-3</v>
      </c>
      <c r="K32" s="34">
        <f>$G$28/'Fixed data'!$C$7</f>
        <v>-2.0810857907851599E-3</v>
      </c>
      <c r="L32" s="34">
        <f>$G$28/'Fixed data'!$C$7</f>
        <v>-2.0810857907851599E-3</v>
      </c>
      <c r="M32" s="34">
        <f>$G$28/'Fixed data'!$C$7</f>
        <v>-2.0810857907851599E-3</v>
      </c>
      <c r="N32" s="34">
        <f>$G$28/'Fixed data'!$C$7</f>
        <v>-2.0810857907851599E-3</v>
      </c>
      <c r="O32" s="34">
        <f>$G$28/'Fixed data'!$C$7</f>
        <v>-2.0810857907851599E-3</v>
      </c>
      <c r="P32" s="34">
        <f>$G$28/'Fixed data'!$C$7</f>
        <v>-2.0810857907851599E-3</v>
      </c>
      <c r="Q32" s="34">
        <f>$G$28/'Fixed data'!$C$7</f>
        <v>-2.0810857907851599E-3</v>
      </c>
      <c r="R32" s="34">
        <f>$G$28/'Fixed data'!$C$7</f>
        <v>-2.0810857907851599E-3</v>
      </c>
      <c r="S32" s="34">
        <f>$G$28/'Fixed data'!$C$7</f>
        <v>-2.0810857907851599E-3</v>
      </c>
      <c r="T32" s="34">
        <f>$G$28/'Fixed data'!$C$7</f>
        <v>-2.0810857907851599E-3</v>
      </c>
      <c r="U32" s="34">
        <f>$G$28/'Fixed data'!$C$7</f>
        <v>-2.0810857907851599E-3</v>
      </c>
      <c r="V32" s="34">
        <f>$G$28/'Fixed data'!$C$7</f>
        <v>-2.0810857907851599E-3</v>
      </c>
      <c r="W32" s="34">
        <f>$G$28/'Fixed data'!$C$7</f>
        <v>-2.0810857907851599E-3</v>
      </c>
      <c r="X32" s="34">
        <f>$G$28/'Fixed data'!$C$7</f>
        <v>-2.0810857907851599E-3</v>
      </c>
      <c r="Y32" s="34">
        <f>$G$28/'Fixed data'!$C$7</f>
        <v>-2.0810857907851599E-3</v>
      </c>
      <c r="Z32" s="34">
        <f>$G$28/'Fixed data'!$C$7</f>
        <v>-2.0810857907851599E-3</v>
      </c>
      <c r="AA32" s="34">
        <f>$G$28/'Fixed data'!$C$7</f>
        <v>-2.0810857907851599E-3</v>
      </c>
      <c r="AB32" s="34">
        <f>$G$28/'Fixed data'!$C$7</f>
        <v>-2.0810857907851599E-3</v>
      </c>
      <c r="AC32" s="34">
        <f>$G$28/'Fixed data'!$C$7</f>
        <v>-2.0810857907851599E-3</v>
      </c>
      <c r="AD32" s="34">
        <f>$G$28/'Fixed data'!$C$7</f>
        <v>-2.0810857907851599E-3</v>
      </c>
      <c r="AE32" s="34">
        <f>$G$28/'Fixed data'!$C$7</f>
        <v>-2.0810857907851599E-3</v>
      </c>
      <c r="AF32" s="34">
        <f>$G$28/'Fixed data'!$C$7</f>
        <v>-2.0810857907851599E-3</v>
      </c>
      <c r="AG32" s="34">
        <f>$G$28/'Fixed data'!$C$7</f>
        <v>-2.0810857907851599E-3</v>
      </c>
      <c r="AH32" s="34">
        <f>$G$28/'Fixed data'!$C$7</f>
        <v>-2.0810857907851599E-3</v>
      </c>
      <c r="AI32" s="34">
        <f>$G$28/'Fixed data'!$C$7</f>
        <v>-2.0810857907851599E-3</v>
      </c>
      <c r="AJ32" s="34">
        <f>$G$28/'Fixed data'!$C$7</f>
        <v>-2.0810857907851599E-3</v>
      </c>
      <c r="AK32" s="34">
        <f>$G$28/'Fixed data'!$C$7</f>
        <v>-2.0810857907851599E-3</v>
      </c>
      <c r="AL32" s="34">
        <f>$G$28/'Fixed data'!$C$7</f>
        <v>-2.0810857907851599E-3</v>
      </c>
      <c r="AM32" s="34">
        <f>$G$28/'Fixed data'!$C$7</f>
        <v>-2.0810857907851599E-3</v>
      </c>
      <c r="AN32" s="34">
        <f>$G$28/'Fixed data'!$C$7</f>
        <v>-2.0810857907851599E-3</v>
      </c>
      <c r="AO32" s="34">
        <f>$G$28/'Fixed data'!$C$7</f>
        <v>-2.0810857907851599E-3</v>
      </c>
      <c r="AP32" s="34">
        <f>$G$28/'Fixed data'!$C$7</f>
        <v>-2.0810857907851599E-3</v>
      </c>
      <c r="AQ32" s="34">
        <f>$G$28/'Fixed data'!$C$7</f>
        <v>-2.0810857907851599E-3</v>
      </c>
      <c r="AR32" s="34">
        <f>$G$28/'Fixed data'!$C$7</f>
        <v>-2.0810857907851599E-3</v>
      </c>
      <c r="AS32" s="34">
        <f>$G$28/'Fixed data'!$C$7</f>
        <v>-2.0810857907851599E-3</v>
      </c>
      <c r="AT32" s="34">
        <f>$G$28/'Fixed data'!$C$7</f>
        <v>-2.0810857907851599E-3</v>
      </c>
      <c r="AU32" s="34">
        <f>$G$28/'Fixed data'!$C$7</f>
        <v>-2.0810857907851599E-3</v>
      </c>
      <c r="AV32" s="34">
        <f>$G$28/'Fixed data'!$C$7</f>
        <v>-2.0810857907851599E-3</v>
      </c>
      <c r="AW32" s="34">
        <f>$G$28/'Fixed data'!$C$7</f>
        <v>-2.0810857907851599E-3</v>
      </c>
      <c r="AX32" s="34">
        <f>$G$28/'Fixed data'!$C$7</f>
        <v>-2.0810857907851599E-3</v>
      </c>
      <c r="AY32" s="34">
        <f>$G$28/'Fixed data'!$C$7</f>
        <v>-2.0810857907851599E-3</v>
      </c>
      <c r="AZ32" s="34">
        <f>$G$28/'Fixed data'!$C$7</f>
        <v>-2.0810857907851599E-3</v>
      </c>
      <c r="BA32" s="34"/>
      <c r="BB32" s="34"/>
      <c r="BC32" s="34"/>
      <c r="BD32" s="34"/>
    </row>
    <row r="33" spans="1:57" ht="16.5" hidden="1" customHeight="1" outlineLevel="1" x14ac:dyDescent="0.35">
      <c r="A33" s="140"/>
      <c r="B33" s="9" t="s">
        <v>4</v>
      </c>
      <c r="C33" s="11" t="s">
        <v>56</v>
      </c>
      <c r="D33" s="9" t="s">
        <v>40</v>
      </c>
      <c r="F33" s="34"/>
      <c r="G33" s="34"/>
      <c r="H33" s="34"/>
      <c r="I33" s="34">
        <f>$H$28/'Fixed data'!$C$7</f>
        <v>-2.0810857907851599E-3</v>
      </c>
      <c r="J33" s="34">
        <f>$H$28/'Fixed data'!$C$7</f>
        <v>-2.0810857907851599E-3</v>
      </c>
      <c r="K33" s="34">
        <f>$H$28/'Fixed data'!$C$7</f>
        <v>-2.0810857907851599E-3</v>
      </c>
      <c r="L33" s="34">
        <f>$H$28/'Fixed data'!$C$7</f>
        <v>-2.0810857907851599E-3</v>
      </c>
      <c r="M33" s="34">
        <f>$H$28/'Fixed data'!$C$7</f>
        <v>-2.0810857907851599E-3</v>
      </c>
      <c r="N33" s="34">
        <f>$H$28/'Fixed data'!$C$7</f>
        <v>-2.0810857907851599E-3</v>
      </c>
      <c r="O33" s="34">
        <f>$H$28/'Fixed data'!$C$7</f>
        <v>-2.0810857907851599E-3</v>
      </c>
      <c r="P33" s="34">
        <f>$H$28/'Fixed data'!$C$7</f>
        <v>-2.0810857907851599E-3</v>
      </c>
      <c r="Q33" s="34">
        <f>$H$28/'Fixed data'!$C$7</f>
        <v>-2.0810857907851599E-3</v>
      </c>
      <c r="R33" s="34">
        <f>$H$28/'Fixed data'!$C$7</f>
        <v>-2.0810857907851599E-3</v>
      </c>
      <c r="S33" s="34">
        <f>$H$28/'Fixed data'!$C$7</f>
        <v>-2.0810857907851599E-3</v>
      </c>
      <c r="T33" s="34">
        <f>$H$28/'Fixed data'!$C$7</f>
        <v>-2.0810857907851599E-3</v>
      </c>
      <c r="U33" s="34">
        <f>$H$28/'Fixed data'!$C$7</f>
        <v>-2.0810857907851599E-3</v>
      </c>
      <c r="V33" s="34">
        <f>$H$28/'Fixed data'!$C$7</f>
        <v>-2.0810857907851599E-3</v>
      </c>
      <c r="W33" s="34">
        <f>$H$28/'Fixed data'!$C$7</f>
        <v>-2.0810857907851599E-3</v>
      </c>
      <c r="X33" s="34">
        <f>$H$28/'Fixed data'!$C$7</f>
        <v>-2.0810857907851599E-3</v>
      </c>
      <c r="Y33" s="34">
        <f>$H$28/'Fixed data'!$C$7</f>
        <v>-2.0810857907851599E-3</v>
      </c>
      <c r="Z33" s="34">
        <f>$H$28/'Fixed data'!$C$7</f>
        <v>-2.0810857907851599E-3</v>
      </c>
      <c r="AA33" s="34">
        <f>$H$28/'Fixed data'!$C$7</f>
        <v>-2.0810857907851599E-3</v>
      </c>
      <c r="AB33" s="34">
        <f>$H$28/'Fixed data'!$C$7</f>
        <v>-2.0810857907851599E-3</v>
      </c>
      <c r="AC33" s="34">
        <f>$H$28/'Fixed data'!$C$7</f>
        <v>-2.0810857907851599E-3</v>
      </c>
      <c r="AD33" s="34">
        <f>$H$28/'Fixed data'!$C$7</f>
        <v>-2.0810857907851599E-3</v>
      </c>
      <c r="AE33" s="34">
        <f>$H$28/'Fixed data'!$C$7</f>
        <v>-2.0810857907851599E-3</v>
      </c>
      <c r="AF33" s="34">
        <f>$H$28/'Fixed data'!$C$7</f>
        <v>-2.0810857907851599E-3</v>
      </c>
      <c r="AG33" s="34">
        <f>$H$28/'Fixed data'!$C$7</f>
        <v>-2.0810857907851599E-3</v>
      </c>
      <c r="AH33" s="34">
        <f>$H$28/'Fixed data'!$C$7</f>
        <v>-2.0810857907851599E-3</v>
      </c>
      <c r="AI33" s="34">
        <f>$H$28/'Fixed data'!$C$7</f>
        <v>-2.0810857907851599E-3</v>
      </c>
      <c r="AJ33" s="34">
        <f>$H$28/'Fixed data'!$C$7</f>
        <v>-2.0810857907851599E-3</v>
      </c>
      <c r="AK33" s="34">
        <f>$H$28/'Fixed data'!$C$7</f>
        <v>-2.0810857907851599E-3</v>
      </c>
      <c r="AL33" s="34">
        <f>$H$28/'Fixed data'!$C$7</f>
        <v>-2.0810857907851599E-3</v>
      </c>
      <c r="AM33" s="34">
        <f>$H$28/'Fixed data'!$C$7</f>
        <v>-2.0810857907851599E-3</v>
      </c>
      <c r="AN33" s="34">
        <f>$H$28/'Fixed data'!$C$7</f>
        <v>-2.0810857907851599E-3</v>
      </c>
      <c r="AO33" s="34">
        <f>$H$28/'Fixed data'!$C$7</f>
        <v>-2.0810857907851599E-3</v>
      </c>
      <c r="AP33" s="34">
        <f>$H$28/'Fixed data'!$C$7</f>
        <v>-2.0810857907851599E-3</v>
      </c>
      <c r="AQ33" s="34">
        <f>$H$28/'Fixed data'!$C$7</f>
        <v>-2.0810857907851599E-3</v>
      </c>
      <c r="AR33" s="34">
        <f>$H$28/'Fixed data'!$C$7</f>
        <v>-2.0810857907851599E-3</v>
      </c>
      <c r="AS33" s="34">
        <f>$H$28/'Fixed data'!$C$7</f>
        <v>-2.0810857907851599E-3</v>
      </c>
      <c r="AT33" s="34">
        <f>$H$28/'Fixed data'!$C$7</f>
        <v>-2.0810857907851599E-3</v>
      </c>
      <c r="AU33" s="34">
        <f>$H$28/'Fixed data'!$C$7</f>
        <v>-2.0810857907851599E-3</v>
      </c>
      <c r="AV33" s="34">
        <f>$H$28/'Fixed data'!$C$7</f>
        <v>-2.0810857907851599E-3</v>
      </c>
      <c r="AW33" s="34">
        <f>$H$28/'Fixed data'!$C$7</f>
        <v>-2.0810857907851599E-3</v>
      </c>
      <c r="AX33" s="34">
        <f>$H$28/'Fixed data'!$C$7</f>
        <v>-2.0810857907851599E-3</v>
      </c>
      <c r="AY33" s="34">
        <f>$H$28/'Fixed data'!$C$7</f>
        <v>-2.0810857907851599E-3</v>
      </c>
      <c r="AZ33" s="34">
        <f>$H$28/'Fixed data'!$C$7</f>
        <v>-2.0810857907851599E-3</v>
      </c>
      <c r="BA33" s="34">
        <f>$H$28/'Fixed data'!$C$7</f>
        <v>-2.0810857907851599E-3</v>
      </c>
      <c r="BB33" s="34"/>
      <c r="BC33" s="34"/>
      <c r="BD33" s="34"/>
    </row>
    <row r="34" spans="1:57" ht="16.5" hidden="1" customHeight="1" outlineLevel="1" x14ac:dyDescent="0.35">
      <c r="A34" s="140"/>
      <c r="B34" s="9" t="s">
        <v>5</v>
      </c>
      <c r="C34" s="11" t="s">
        <v>57</v>
      </c>
      <c r="D34" s="9" t="s">
        <v>40</v>
      </c>
      <c r="F34" s="34"/>
      <c r="G34" s="34"/>
      <c r="H34" s="34"/>
      <c r="I34" s="34"/>
      <c r="J34" s="34">
        <f>$I$28/'Fixed data'!$C$7</f>
        <v>-2.0810857907851599E-3</v>
      </c>
      <c r="K34" s="34">
        <f>$I$28/'Fixed data'!$C$7</f>
        <v>-2.0810857907851599E-3</v>
      </c>
      <c r="L34" s="34">
        <f>$I$28/'Fixed data'!$C$7</f>
        <v>-2.0810857907851599E-3</v>
      </c>
      <c r="M34" s="34">
        <f>$I$28/'Fixed data'!$C$7</f>
        <v>-2.0810857907851599E-3</v>
      </c>
      <c r="N34" s="34">
        <f>$I$28/'Fixed data'!$C$7</f>
        <v>-2.0810857907851599E-3</v>
      </c>
      <c r="O34" s="34">
        <f>$I$28/'Fixed data'!$C$7</f>
        <v>-2.0810857907851599E-3</v>
      </c>
      <c r="P34" s="34">
        <f>$I$28/'Fixed data'!$C$7</f>
        <v>-2.0810857907851599E-3</v>
      </c>
      <c r="Q34" s="34">
        <f>$I$28/'Fixed data'!$C$7</f>
        <v>-2.0810857907851599E-3</v>
      </c>
      <c r="R34" s="34">
        <f>$I$28/'Fixed data'!$C$7</f>
        <v>-2.0810857907851599E-3</v>
      </c>
      <c r="S34" s="34">
        <f>$I$28/'Fixed data'!$C$7</f>
        <v>-2.0810857907851599E-3</v>
      </c>
      <c r="T34" s="34">
        <f>$I$28/'Fixed data'!$C$7</f>
        <v>-2.0810857907851599E-3</v>
      </c>
      <c r="U34" s="34">
        <f>$I$28/'Fixed data'!$C$7</f>
        <v>-2.0810857907851599E-3</v>
      </c>
      <c r="V34" s="34">
        <f>$I$28/'Fixed data'!$C$7</f>
        <v>-2.0810857907851599E-3</v>
      </c>
      <c r="W34" s="34">
        <f>$I$28/'Fixed data'!$C$7</f>
        <v>-2.0810857907851599E-3</v>
      </c>
      <c r="X34" s="34">
        <f>$I$28/'Fixed data'!$C$7</f>
        <v>-2.0810857907851599E-3</v>
      </c>
      <c r="Y34" s="34">
        <f>$I$28/'Fixed data'!$C$7</f>
        <v>-2.0810857907851599E-3</v>
      </c>
      <c r="Z34" s="34">
        <f>$I$28/'Fixed data'!$C$7</f>
        <v>-2.0810857907851599E-3</v>
      </c>
      <c r="AA34" s="34">
        <f>$I$28/'Fixed data'!$C$7</f>
        <v>-2.0810857907851599E-3</v>
      </c>
      <c r="AB34" s="34">
        <f>$I$28/'Fixed data'!$C$7</f>
        <v>-2.0810857907851599E-3</v>
      </c>
      <c r="AC34" s="34">
        <f>$I$28/'Fixed data'!$C$7</f>
        <v>-2.0810857907851599E-3</v>
      </c>
      <c r="AD34" s="34">
        <f>$I$28/'Fixed data'!$C$7</f>
        <v>-2.0810857907851599E-3</v>
      </c>
      <c r="AE34" s="34">
        <f>$I$28/'Fixed data'!$C$7</f>
        <v>-2.0810857907851599E-3</v>
      </c>
      <c r="AF34" s="34">
        <f>$I$28/'Fixed data'!$C$7</f>
        <v>-2.0810857907851599E-3</v>
      </c>
      <c r="AG34" s="34">
        <f>$I$28/'Fixed data'!$C$7</f>
        <v>-2.0810857907851599E-3</v>
      </c>
      <c r="AH34" s="34">
        <f>$I$28/'Fixed data'!$C$7</f>
        <v>-2.0810857907851599E-3</v>
      </c>
      <c r="AI34" s="34">
        <f>$I$28/'Fixed data'!$C$7</f>
        <v>-2.0810857907851599E-3</v>
      </c>
      <c r="AJ34" s="34">
        <f>$I$28/'Fixed data'!$C$7</f>
        <v>-2.0810857907851599E-3</v>
      </c>
      <c r="AK34" s="34">
        <f>$I$28/'Fixed data'!$C$7</f>
        <v>-2.0810857907851599E-3</v>
      </c>
      <c r="AL34" s="34">
        <f>$I$28/'Fixed data'!$C$7</f>
        <v>-2.0810857907851599E-3</v>
      </c>
      <c r="AM34" s="34">
        <f>$I$28/'Fixed data'!$C$7</f>
        <v>-2.0810857907851599E-3</v>
      </c>
      <c r="AN34" s="34">
        <f>$I$28/'Fixed data'!$C$7</f>
        <v>-2.0810857907851599E-3</v>
      </c>
      <c r="AO34" s="34">
        <f>$I$28/'Fixed data'!$C$7</f>
        <v>-2.0810857907851599E-3</v>
      </c>
      <c r="AP34" s="34">
        <f>$I$28/'Fixed data'!$C$7</f>
        <v>-2.0810857907851599E-3</v>
      </c>
      <c r="AQ34" s="34">
        <f>$I$28/'Fixed data'!$C$7</f>
        <v>-2.0810857907851599E-3</v>
      </c>
      <c r="AR34" s="34">
        <f>$I$28/'Fixed data'!$C$7</f>
        <v>-2.0810857907851599E-3</v>
      </c>
      <c r="AS34" s="34">
        <f>$I$28/'Fixed data'!$C$7</f>
        <v>-2.0810857907851599E-3</v>
      </c>
      <c r="AT34" s="34">
        <f>$I$28/'Fixed data'!$C$7</f>
        <v>-2.0810857907851599E-3</v>
      </c>
      <c r="AU34" s="34">
        <f>$I$28/'Fixed data'!$C$7</f>
        <v>-2.0810857907851599E-3</v>
      </c>
      <c r="AV34" s="34">
        <f>$I$28/'Fixed data'!$C$7</f>
        <v>-2.0810857907851599E-3</v>
      </c>
      <c r="AW34" s="34">
        <f>$I$28/'Fixed data'!$C$7</f>
        <v>-2.0810857907851599E-3</v>
      </c>
      <c r="AX34" s="34">
        <f>$I$28/'Fixed data'!$C$7</f>
        <v>-2.0810857907851599E-3</v>
      </c>
      <c r="AY34" s="34">
        <f>$I$28/'Fixed data'!$C$7</f>
        <v>-2.0810857907851599E-3</v>
      </c>
      <c r="AZ34" s="34">
        <f>$I$28/'Fixed data'!$C$7</f>
        <v>-2.0810857907851599E-3</v>
      </c>
      <c r="BA34" s="34">
        <f>$I$28/'Fixed data'!$C$7</f>
        <v>-2.0810857907851599E-3</v>
      </c>
      <c r="BB34" s="34">
        <f>$I$28/'Fixed data'!$C$7</f>
        <v>-2.0810857907851599E-3</v>
      </c>
      <c r="BC34" s="34"/>
      <c r="BD34" s="34"/>
    </row>
    <row r="35" spans="1:57" ht="16.5" hidden="1" customHeight="1" outlineLevel="1" x14ac:dyDescent="0.35">
      <c r="A35" s="140"/>
      <c r="B35" s="9" t="s">
        <v>6</v>
      </c>
      <c r="C35" s="11" t="s">
        <v>58</v>
      </c>
      <c r="D35" s="9" t="s">
        <v>40</v>
      </c>
      <c r="F35" s="34"/>
      <c r="G35" s="34"/>
      <c r="H35" s="34"/>
      <c r="I35" s="34"/>
      <c r="J35" s="34"/>
      <c r="K35" s="34">
        <f>$J$28/'Fixed data'!$C$7</f>
        <v>-2.0810857907851599E-3</v>
      </c>
      <c r="L35" s="34">
        <f>$J$28/'Fixed data'!$C$7</f>
        <v>-2.0810857907851599E-3</v>
      </c>
      <c r="M35" s="34">
        <f>$J$28/'Fixed data'!$C$7</f>
        <v>-2.0810857907851599E-3</v>
      </c>
      <c r="N35" s="34">
        <f>$J$28/'Fixed data'!$C$7</f>
        <v>-2.0810857907851599E-3</v>
      </c>
      <c r="O35" s="34">
        <f>$J$28/'Fixed data'!$C$7</f>
        <v>-2.0810857907851599E-3</v>
      </c>
      <c r="P35" s="34">
        <f>$J$28/'Fixed data'!$C$7</f>
        <v>-2.0810857907851599E-3</v>
      </c>
      <c r="Q35" s="34">
        <f>$J$28/'Fixed data'!$C$7</f>
        <v>-2.0810857907851599E-3</v>
      </c>
      <c r="R35" s="34">
        <f>$J$28/'Fixed data'!$C$7</f>
        <v>-2.0810857907851599E-3</v>
      </c>
      <c r="S35" s="34">
        <f>$J$28/'Fixed data'!$C$7</f>
        <v>-2.0810857907851599E-3</v>
      </c>
      <c r="T35" s="34">
        <f>$J$28/'Fixed data'!$C$7</f>
        <v>-2.0810857907851599E-3</v>
      </c>
      <c r="U35" s="34">
        <f>$J$28/'Fixed data'!$C$7</f>
        <v>-2.0810857907851599E-3</v>
      </c>
      <c r="V35" s="34">
        <f>$J$28/'Fixed data'!$C$7</f>
        <v>-2.0810857907851599E-3</v>
      </c>
      <c r="W35" s="34">
        <f>$J$28/'Fixed data'!$C$7</f>
        <v>-2.0810857907851599E-3</v>
      </c>
      <c r="X35" s="34">
        <f>$J$28/'Fixed data'!$C$7</f>
        <v>-2.0810857907851599E-3</v>
      </c>
      <c r="Y35" s="34">
        <f>$J$28/'Fixed data'!$C$7</f>
        <v>-2.0810857907851599E-3</v>
      </c>
      <c r="Z35" s="34">
        <f>$J$28/'Fixed data'!$C$7</f>
        <v>-2.0810857907851599E-3</v>
      </c>
      <c r="AA35" s="34">
        <f>$J$28/'Fixed data'!$C$7</f>
        <v>-2.0810857907851599E-3</v>
      </c>
      <c r="AB35" s="34">
        <f>$J$28/'Fixed data'!$C$7</f>
        <v>-2.0810857907851599E-3</v>
      </c>
      <c r="AC35" s="34">
        <f>$J$28/'Fixed data'!$C$7</f>
        <v>-2.0810857907851599E-3</v>
      </c>
      <c r="AD35" s="34">
        <f>$J$28/'Fixed data'!$C$7</f>
        <v>-2.0810857907851599E-3</v>
      </c>
      <c r="AE35" s="34">
        <f>$J$28/'Fixed data'!$C$7</f>
        <v>-2.0810857907851599E-3</v>
      </c>
      <c r="AF35" s="34">
        <f>$J$28/'Fixed data'!$C$7</f>
        <v>-2.0810857907851599E-3</v>
      </c>
      <c r="AG35" s="34">
        <f>$J$28/'Fixed data'!$C$7</f>
        <v>-2.0810857907851599E-3</v>
      </c>
      <c r="AH35" s="34">
        <f>$J$28/'Fixed data'!$C$7</f>
        <v>-2.0810857907851599E-3</v>
      </c>
      <c r="AI35" s="34">
        <f>$J$28/'Fixed data'!$C$7</f>
        <v>-2.0810857907851599E-3</v>
      </c>
      <c r="AJ35" s="34">
        <f>$J$28/'Fixed data'!$C$7</f>
        <v>-2.0810857907851599E-3</v>
      </c>
      <c r="AK35" s="34">
        <f>$J$28/'Fixed data'!$C$7</f>
        <v>-2.0810857907851599E-3</v>
      </c>
      <c r="AL35" s="34">
        <f>$J$28/'Fixed data'!$C$7</f>
        <v>-2.0810857907851599E-3</v>
      </c>
      <c r="AM35" s="34">
        <f>$J$28/'Fixed data'!$C$7</f>
        <v>-2.0810857907851599E-3</v>
      </c>
      <c r="AN35" s="34">
        <f>$J$28/'Fixed data'!$C$7</f>
        <v>-2.0810857907851599E-3</v>
      </c>
      <c r="AO35" s="34">
        <f>$J$28/'Fixed data'!$C$7</f>
        <v>-2.0810857907851599E-3</v>
      </c>
      <c r="AP35" s="34">
        <f>$J$28/'Fixed data'!$C$7</f>
        <v>-2.0810857907851599E-3</v>
      </c>
      <c r="AQ35" s="34">
        <f>$J$28/'Fixed data'!$C$7</f>
        <v>-2.0810857907851599E-3</v>
      </c>
      <c r="AR35" s="34">
        <f>$J$28/'Fixed data'!$C$7</f>
        <v>-2.0810857907851599E-3</v>
      </c>
      <c r="AS35" s="34">
        <f>$J$28/'Fixed data'!$C$7</f>
        <v>-2.0810857907851599E-3</v>
      </c>
      <c r="AT35" s="34">
        <f>$J$28/'Fixed data'!$C$7</f>
        <v>-2.0810857907851599E-3</v>
      </c>
      <c r="AU35" s="34">
        <f>$J$28/'Fixed data'!$C$7</f>
        <v>-2.0810857907851599E-3</v>
      </c>
      <c r="AV35" s="34">
        <f>$J$28/'Fixed data'!$C$7</f>
        <v>-2.0810857907851599E-3</v>
      </c>
      <c r="AW35" s="34">
        <f>$J$28/'Fixed data'!$C$7</f>
        <v>-2.0810857907851599E-3</v>
      </c>
      <c r="AX35" s="34">
        <f>$J$28/'Fixed data'!$C$7</f>
        <v>-2.0810857907851599E-3</v>
      </c>
      <c r="AY35" s="34">
        <f>$J$28/'Fixed data'!$C$7</f>
        <v>-2.0810857907851599E-3</v>
      </c>
      <c r="AZ35" s="34">
        <f>$J$28/'Fixed data'!$C$7</f>
        <v>-2.0810857907851599E-3</v>
      </c>
      <c r="BA35" s="34">
        <f>$J$28/'Fixed data'!$C$7</f>
        <v>-2.0810857907851599E-3</v>
      </c>
      <c r="BB35" s="34">
        <f>$J$28/'Fixed data'!$C$7</f>
        <v>-2.0810857907851599E-3</v>
      </c>
      <c r="BC35" s="34">
        <f>$J$28/'Fixed data'!$C$7</f>
        <v>-2.0810857907851599E-3</v>
      </c>
      <c r="BD35" s="34"/>
    </row>
    <row r="36" spans="1:57" ht="16.5" hidden="1" customHeight="1" outlineLevel="1" x14ac:dyDescent="0.35">
      <c r="A36" s="140"/>
      <c r="B36" s="9" t="s">
        <v>32</v>
      </c>
      <c r="C36" s="11" t="s">
        <v>59</v>
      </c>
      <c r="D36" s="9" t="s">
        <v>40</v>
      </c>
      <c r="F36" s="34"/>
      <c r="G36" s="34"/>
      <c r="H36" s="34"/>
      <c r="I36" s="34"/>
      <c r="J36" s="34"/>
      <c r="K36" s="34"/>
      <c r="L36" s="34">
        <f>$K$28/'Fixed data'!$C$7</f>
        <v>-2.0810857907851599E-3</v>
      </c>
      <c r="M36" s="34">
        <f>$K$28/'Fixed data'!$C$7</f>
        <v>-2.0810857907851599E-3</v>
      </c>
      <c r="N36" s="34">
        <f>$K$28/'Fixed data'!$C$7</f>
        <v>-2.0810857907851599E-3</v>
      </c>
      <c r="O36" s="34">
        <f>$K$28/'Fixed data'!$C$7</f>
        <v>-2.0810857907851599E-3</v>
      </c>
      <c r="P36" s="34">
        <f>$K$28/'Fixed data'!$C$7</f>
        <v>-2.0810857907851599E-3</v>
      </c>
      <c r="Q36" s="34">
        <f>$K$28/'Fixed data'!$C$7</f>
        <v>-2.0810857907851599E-3</v>
      </c>
      <c r="R36" s="34">
        <f>$K$28/'Fixed data'!$C$7</f>
        <v>-2.0810857907851599E-3</v>
      </c>
      <c r="S36" s="34">
        <f>$K$28/'Fixed data'!$C$7</f>
        <v>-2.0810857907851599E-3</v>
      </c>
      <c r="T36" s="34">
        <f>$K$28/'Fixed data'!$C$7</f>
        <v>-2.0810857907851599E-3</v>
      </c>
      <c r="U36" s="34">
        <f>$K$28/'Fixed data'!$C$7</f>
        <v>-2.0810857907851599E-3</v>
      </c>
      <c r="V36" s="34">
        <f>$K$28/'Fixed data'!$C$7</f>
        <v>-2.0810857907851599E-3</v>
      </c>
      <c r="W36" s="34">
        <f>$K$28/'Fixed data'!$C$7</f>
        <v>-2.0810857907851599E-3</v>
      </c>
      <c r="X36" s="34">
        <f>$K$28/'Fixed data'!$C$7</f>
        <v>-2.0810857907851599E-3</v>
      </c>
      <c r="Y36" s="34">
        <f>$K$28/'Fixed data'!$C$7</f>
        <v>-2.0810857907851599E-3</v>
      </c>
      <c r="Z36" s="34">
        <f>$K$28/'Fixed data'!$C$7</f>
        <v>-2.0810857907851599E-3</v>
      </c>
      <c r="AA36" s="34">
        <f>$K$28/'Fixed data'!$C$7</f>
        <v>-2.0810857907851599E-3</v>
      </c>
      <c r="AB36" s="34">
        <f>$K$28/'Fixed data'!$C$7</f>
        <v>-2.0810857907851599E-3</v>
      </c>
      <c r="AC36" s="34">
        <f>$K$28/'Fixed data'!$C$7</f>
        <v>-2.0810857907851599E-3</v>
      </c>
      <c r="AD36" s="34">
        <f>$K$28/'Fixed data'!$C$7</f>
        <v>-2.0810857907851599E-3</v>
      </c>
      <c r="AE36" s="34">
        <f>$K$28/'Fixed data'!$C$7</f>
        <v>-2.0810857907851599E-3</v>
      </c>
      <c r="AF36" s="34">
        <f>$K$28/'Fixed data'!$C$7</f>
        <v>-2.0810857907851599E-3</v>
      </c>
      <c r="AG36" s="34">
        <f>$K$28/'Fixed data'!$C$7</f>
        <v>-2.0810857907851599E-3</v>
      </c>
      <c r="AH36" s="34">
        <f>$K$28/'Fixed data'!$C$7</f>
        <v>-2.0810857907851599E-3</v>
      </c>
      <c r="AI36" s="34">
        <f>$K$28/'Fixed data'!$C$7</f>
        <v>-2.0810857907851599E-3</v>
      </c>
      <c r="AJ36" s="34">
        <f>$K$28/'Fixed data'!$C$7</f>
        <v>-2.0810857907851599E-3</v>
      </c>
      <c r="AK36" s="34">
        <f>$K$28/'Fixed data'!$C$7</f>
        <v>-2.0810857907851599E-3</v>
      </c>
      <c r="AL36" s="34">
        <f>$K$28/'Fixed data'!$C$7</f>
        <v>-2.0810857907851599E-3</v>
      </c>
      <c r="AM36" s="34">
        <f>$K$28/'Fixed data'!$C$7</f>
        <v>-2.0810857907851599E-3</v>
      </c>
      <c r="AN36" s="34">
        <f>$K$28/'Fixed data'!$C$7</f>
        <v>-2.0810857907851599E-3</v>
      </c>
      <c r="AO36" s="34">
        <f>$K$28/'Fixed data'!$C$7</f>
        <v>-2.0810857907851599E-3</v>
      </c>
      <c r="AP36" s="34">
        <f>$K$28/'Fixed data'!$C$7</f>
        <v>-2.0810857907851599E-3</v>
      </c>
      <c r="AQ36" s="34">
        <f>$K$28/'Fixed data'!$C$7</f>
        <v>-2.0810857907851599E-3</v>
      </c>
      <c r="AR36" s="34">
        <f>$K$28/'Fixed data'!$C$7</f>
        <v>-2.0810857907851599E-3</v>
      </c>
      <c r="AS36" s="34">
        <f>$K$28/'Fixed data'!$C$7</f>
        <v>-2.0810857907851599E-3</v>
      </c>
      <c r="AT36" s="34">
        <f>$K$28/'Fixed data'!$C$7</f>
        <v>-2.0810857907851599E-3</v>
      </c>
      <c r="AU36" s="34">
        <f>$K$28/'Fixed data'!$C$7</f>
        <v>-2.0810857907851599E-3</v>
      </c>
      <c r="AV36" s="34">
        <f>$K$28/'Fixed data'!$C$7</f>
        <v>-2.0810857907851599E-3</v>
      </c>
      <c r="AW36" s="34">
        <f>$K$28/'Fixed data'!$C$7</f>
        <v>-2.0810857907851599E-3</v>
      </c>
      <c r="AX36" s="34">
        <f>$K$28/'Fixed data'!$C$7</f>
        <v>-2.0810857907851599E-3</v>
      </c>
      <c r="AY36" s="34">
        <f>$K$28/'Fixed data'!$C$7</f>
        <v>-2.0810857907851599E-3</v>
      </c>
      <c r="AZ36" s="34">
        <f>$K$28/'Fixed data'!$C$7</f>
        <v>-2.0810857907851599E-3</v>
      </c>
      <c r="BA36" s="34">
        <f>$K$28/'Fixed data'!$C$7</f>
        <v>-2.0810857907851599E-3</v>
      </c>
      <c r="BB36" s="34">
        <f>$K$28/'Fixed data'!$C$7</f>
        <v>-2.0810857907851599E-3</v>
      </c>
      <c r="BC36" s="34">
        <f>$K$28/'Fixed data'!$C$7</f>
        <v>-2.0810857907851599E-3</v>
      </c>
      <c r="BD36" s="34">
        <f>$K$28/'Fixed data'!$C$7</f>
        <v>-2.0810857907851599E-3</v>
      </c>
    </row>
    <row r="37" spans="1:57" ht="16.5" hidden="1" customHeight="1" outlineLevel="1" x14ac:dyDescent="0.35">
      <c r="A37" s="140"/>
      <c r="B37" s="9" t="s">
        <v>33</v>
      </c>
      <c r="C37" s="11" t="s">
        <v>60</v>
      </c>
      <c r="D37" s="9" t="s">
        <v>40</v>
      </c>
      <c r="F37" s="34"/>
      <c r="G37" s="34"/>
      <c r="H37" s="34"/>
      <c r="I37" s="34"/>
      <c r="J37" s="34"/>
      <c r="K37" s="34"/>
      <c r="L37" s="34"/>
      <c r="M37" s="34">
        <f>$L$28/'Fixed data'!$C$7</f>
        <v>-2.0810857907851599E-3</v>
      </c>
      <c r="N37" s="34">
        <f>$L$28/'Fixed data'!$C$7</f>
        <v>-2.0810857907851599E-3</v>
      </c>
      <c r="O37" s="34">
        <f>$L$28/'Fixed data'!$C$7</f>
        <v>-2.0810857907851599E-3</v>
      </c>
      <c r="P37" s="34">
        <f>$L$28/'Fixed data'!$C$7</f>
        <v>-2.0810857907851599E-3</v>
      </c>
      <c r="Q37" s="34">
        <f>$L$28/'Fixed data'!$C$7</f>
        <v>-2.0810857907851599E-3</v>
      </c>
      <c r="R37" s="34">
        <f>$L$28/'Fixed data'!$C$7</f>
        <v>-2.0810857907851599E-3</v>
      </c>
      <c r="S37" s="34">
        <f>$L$28/'Fixed data'!$C$7</f>
        <v>-2.0810857907851599E-3</v>
      </c>
      <c r="T37" s="34">
        <f>$L$28/'Fixed data'!$C$7</f>
        <v>-2.0810857907851599E-3</v>
      </c>
      <c r="U37" s="34">
        <f>$L$28/'Fixed data'!$C$7</f>
        <v>-2.0810857907851599E-3</v>
      </c>
      <c r="V37" s="34">
        <f>$L$28/'Fixed data'!$C$7</f>
        <v>-2.0810857907851599E-3</v>
      </c>
      <c r="W37" s="34">
        <f>$L$28/'Fixed data'!$C$7</f>
        <v>-2.0810857907851599E-3</v>
      </c>
      <c r="X37" s="34">
        <f>$L$28/'Fixed data'!$C$7</f>
        <v>-2.0810857907851599E-3</v>
      </c>
      <c r="Y37" s="34">
        <f>$L$28/'Fixed data'!$C$7</f>
        <v>-2.0810857907851599E-3</v>
      </c>
      <c r="Z37" s="34">
        <f>$L$28/'Fixed data'!$C$7</f>
        <v>-2.0810857907851599E-3</v>
      </c>
      <c r="AA37" s="34">
        <f>$L$28/'Fixed data'!$C$7</f>
        <v>-2.0810857907851599E-3</v>
      </c>
      <c r="AB37" s="34">
        <f>$L$28/'Fixed data'!$C$7</f>
        <v>-2.0810857907851599E-3</v>
      </c>
      <c r="AC37" s="34">
        <f>$L$28/'Fixed data'!$C$7</f>
        <v>-2.0810857907851599E-3</v>
      </c>
      <c r="AD37" s="34">
        <f>$L$28/'Fixed data'!$C$7</f>
        <v>-2.0810857907851599E-3</v>
      </c>
      <c r="AE37" s="34">
        <f>$L$28/'Fixed data'!$C$7</f>
        <v>-2.0810857907851599E-3</v>
      </c>
      <c r="AF37" s="34">
        <f>$L$28/'Fixed data'!$C$7</f>
        <v>-2.0810857907851599E-3</v>
      </c>
      <c r="AG37" s="34">
        <f>$L$28/'Fixed data'!$C$7</f>
        <v>-2.0810857907851599E-3</v>
      </c>
      <c r="AH37" s="34">
        <f>$L$28/'Fixed data'!$C$7</f>
        <v>-2.0810857907851599E-3</v>
      </c>
      <c r="AI37" s="34">
        <f>$L$28/'Fixed data'!$C$7</f>
        <v>-2.0810857907851599E-3</v>
      </c>
      <c r="AJ37" s="34">
        <f>$L$28/'Fixed data'!$C$7</f>
        <v>-2.0810857907851599E-3</v>
      </c>
      <c r="AK37" s="34">
        <f>$L$28/'Fixed data'!$C$7</f>
        <v>-2.0810857907851599E-3</v>
      </c>
      <c r="AL37" s="34">
        <f>$L$28/'Fixed data'!$C$7</f>
        <v>-2.0810857907851599E-3</v>
      </c>
      <c r="AM37" s="34">
        <f>$L$28/'Fixed data'!$C$7</f>
        <v>-2.0810857907851599E-3</v>
      </c>
      <c r="AN37" s="34">
        <f>$L$28/'Fixed data'!$C$7</f>
        <v>-2.0810857907851599E-3</v>
      </c>
      <c r="AO37" s="34">
        <f>$L$28/'Fixed data'!$C$7</f>
        <v>-2.0810857907851599E-3</v>
      </c>
      <c r="AP37" s="34">
        <f>$L$28/'Fixed data'!$C$7</f>
        <v>-2.0810857907851599E-3</v>
      </c>
      <c r="AQ37" s="34">
        <f>$L$28/'Fixed data'!$C$7</f>
        <v>-2.0810857907851599E-3</v>
      </c>
      <c r="AR37" s="34">
        <f>$L$28/'Fixed data'!$C$7</f>
        <v>-2.0810857907851599E-3</v>
      </c>
      <c r="AS37" s="34">
        <f>$L$28/'Fixed data'!$C$7</f>
        <v>-2.0810857907851599E-3</v>
      </c>
      <c r="AT37" s="34">
        <f>$L$28/'Fixed data'!$C$7</f>
        <v>-2.0810857907851599E-3</v>
      </c>
      <c r="AU37" s="34">
        <f>$L$28/'Fixed data'!$C$7</f>
        <v>-2.0810857907851599E-3</v>
      </c>
      <c r="AV37" s="34">
        <f>$L$28/'Fixed data'!$C$7</f>
        <v>-2.0810857907851599E-3</v>
      </c>
      <c r="AW37" s="34">
        <f>$L$28/'Fixed data'!$C$7</f>
        <v>-2.0810857907851599E-3</v>
      </c>
      <c r="AX37" s="34">
        <f>$L$28/'Fixed data'!$C$7</f>
        <v>-2.0810857907851599E-3</v>
      </c>
      <c r="AY37" s="34">
        <f>$L$28/'Fixed data'!$C$7</f>
        <v>-2.0810857907851599E-3</v>
      </c>
      <c r="AZ37" s="34">
        <f>$L$28/'Fixed data'!$C$7</f>
        <v>-2.0810857907851599E-3</v>
      </c>
      <c r="BA37" s="34">
        <f>$L$28/'Fixed data'!$C$7</f>
        <v>-2.0810857907851599E-3</v>
      </c>
      <c r="BB37" s="34">
        <f>$L$28/'Fixed data'!$C$7</f>
        <v>-2.0810857907851599E-3</v>
      </c>
      <c r="BC37" s="34">
        <f>$L$28/'Fixed data'!$C$7</f>
        <v>-2.0810857907851599E-3</v>
      </c>
      <c r="BD37" s="34">
        <f>$L$28/'Fixed data'!$C$7</f>
        <v>-2.0810857907851599E-3</v>
      </c>
    </row>
    <row r="38" spans="1:57" ht="16.5" hidden="1" customHeight="1" outlineLevel="1" x14ac:dyDescent="0.35">
      <c r="A38" s="140"/>
      <c r="B38" s="9" t="s">
        <v>110</v>
      </c>
      <c r="C38" s="11" t="s">
        <v>132</v>
      </c>
      <c r="D38" s="9" t="s">
        <v>40</v>
      </c>
      <c r="F38" s="34"/>
      <c r="G38" s="34"/>
      <c r="H38" s="34"/>
      <c r="I38" s="34"/>
      <c r="J38" s="34"/>
      <c r="K38" s="34"/>
      <c r="L38" s="34"/>
      <c r="M38" s="34"/>
      <c r="N38" s="34">
        <f>$M$28/'Fixed data'!$C$7</f>
        <v>0</v>
      </c>
      <c r="O38" s="34">
        <f>$M$28/'Fixed data'!$C$7</f>
        <v>0</v>
      </c>
      <c r="P38" s="34">
        <f>$M$28/'Fixed data'!$C$7</f>
        <v>0</v>
      </c>
      <c r="Q38" s="34">
        <f>$M$28/'Fixed data'!$C$7</f>
        <v>0</v>
      </c>
      <c r="R38" s="34">
        <f>$M$28/'Fixed data'!$C$7</f>
        <v>0</v>
      </c>
      <c r="S38" s="34">
        <f>$M$28/'Fixed data'!$C$7</f>
        <v>0</v>
      </c>
      <c r="T38" s="34">
        <f>$M$28/'Fixed data'!$C$7</f>
        <v>0</v>
      </c>
      <c r="U38" s="34">
        <f>$M$28/'Fixed data'!$C$7</f>
        <v>0</v>
      </c>
      <c r="V38" s="34">
        <f>$M$28/'Fixed data'!$C$7</f>
        <v>0</v>
      </c>
      <c r="W38" s="34">
        <f>$M$28/'Fixed data'!$C$7</f>
        <v>0</v>
      </c>
      <c r="X38" s="34">
        <f>$M$28/'Fixed data'!$C$7</f>
        <v>0</v>
      </c>
      <c r="Y38" s="34">
        <f>$M$28/'Fixed data'!$C$7</f>
        <v>0</v>
      </c>
      <c r="Z38" s="34">
        <f>$M$28/'Fixed data'!$C$7</f>
        <v>0</v>
      </c>
      <c r="AA38" s="34">
        <f>$M$28/'Fixed data'!$C$7</f>
        <v>0</v>
      </c>
      <c r="AB38" s="34">
        <f>$M$28/'Fixed data'!$C$7</f>
        <v>0</v>
      </c>
      <c r="AC38" s="34">
        <f>$M$28/'Fixed data'!$C$7</f>
        <v>0</v>
      </c>
      <c r="AD38" s="34">
        <f>$M$28/'Fixed data'!$C$7</f>
        <v>0</v>
      </c>
      <c r="AE38" s="34">
        <f>$M$28/'Fixed data'!$C$7</f>
        <v>0</v>
      </c>
      <c r="AF38" s="34">
        <f>$M$28/'Fixed data'!$C$7</f>
        <v>0</v>
      </c>
      <c r="AG38" s="34">
        <f>$M$28/'Fixed data'!$C$7</f>
        <v>0</v>
      </c>
      <c r="AH38" s="34">
        <f>$M$28/'Fixed data'!$C$7</f>
        <v>0</v>
      </c>
      <c r="AI38" s="34">
        <f>$M$28/'Fixed data'!$C$7</f>
        <v>0</v>
      </c>
      <c r="AJ38" s="34">
        <f>$M$28/'Fixed data'!$C$7</f>
        <v>0</v>
      </c>
      <c r="AK38" s="34">
        <f>$M$28/'Fixed data'!$C$7</f>
        <v>0</v>
      </c>
      <c r="AL38" s="34">
        <f>$M$28/'Fixed data'!$C$7</f>
        <v>0</v>
      </c>
      <c r="AM38" s="34">
        <f>$M$28/'Fixed data'!$C$7</f>
        <v>0</v>
      </c>
      <c r="AN38" s="34">
        <f>$M$28/'Fixed data'!$C$7</f>
        <v>0</v>
      </c>
      <c r="AO38" s="34">
        <f>$M$28/'Fixed data'!$C$7</f>
        <v>0</v>
      </c>
      <c r="AP38" s="34">
        <f>$M$28/'Fixed data'!$C$7</f>
        <v>0</v>
      </c>
      <c r="AQ38" s="34">
        <f>$M$28/'Fixed data'!$C$7</f>
        <v>0</v>
      </c>
      <c r="AR38" s="34">
        <f>$M$28/'Fixed data'!$C$7</f>
        <v>0</v>
      </c>
      <c r="AS38" s="34">
        <f>$M$28/'Fixed data'!$C$7</f>
        <v>0</v>
      </c>
      <c r="AT38" s="34">
        <f>$M$28/'Fixed data'!$C$7</f>
        <v>0</v>
      </c>
      <c r="AU38" s="34">
        <f>$M$28/'Fixed data'!$C$7</f>
        <v>0</v>
      </c>
      <c r="AV38" s="34">
        <f>$M$28/'Fixed data'!$C$7</f>
        <v>0</v>
      </c>
      <c r="AW38" s="34">
        <f>$M$28/'Fixed data'!$C$7</f>
        <v>0</v>
      </c>
      <c r="AX38" s="34">
        <f>$M$28/'Fixed data'!$C$7</f>
        <v>0</v>
      </c>
      <c r="AY38" s="34">
        <f>$M$28/'Fixed data'!$C$7</f>
        <v>0</v>
      </c>
      <c r="AZ38" s="34">
        <f>$M$28/'Fixed data'!$C$7</f>
        <v>0</v>
      </c>
      <c r="BA38" s="34">
        <f>$M$28/'Fixed data'!$C$7</f>
        <v>0</v>
      </c>
      <c r="BB38" s="34">
        <f>$M$28/'Fixed data'!$C$7</f>
        <v>0</v>
      </c>
      <c r="BC38" s="34">
        <f>$M$28/'Fixed data'!$C$7</f>
        <v>0</v>
      </c>
      <c r="BD38" s="34">
        <f>$M$28/'Fixed data'!$C$7</f>
        <v>0</v>
      </c>
      <c r="BE38" s="34"/>
    </row>
    <row r="39" spans="1:57" ht="16.5" hidden="1" customHeight="1" outlineLevel="1" x14ac:dyDescent="0.35">
      <c r="A39" s="140"/>
      <c r="B39" s="9" t="s">
        <v>111</v>
      </c>
      <c r="C39" s="11" t="s">
        <v>133</v>
      </c>
      <c r="D39" s="9" t="s">
        <v>40</v>
      </c>
      <c r="F39" s="34"/>
      <c r="G39" s="34"/>
      <c r="H39" s="34"/>
      <c r="I39" s="34"/>
      <c r="J39" s="34"/>
      <c r="K39" s="34"/>
      <c r="L39" s="34"/>
      <c r="M39" s="34"/>
      <c r="N39" s="34"/>
      <c r="O39" s="34">
        <f>$N$28/'Fixed data'!$C$7</f>
        <v>0</v>
      </c>
      <c r="P39" s="34">
        <f>$N$28/'Fixed data'!$C$7</f>
        <v>0</v>
      </c>
      <c r="Q39" s="34">
        <f>$N$28/'Fixed data'!$C$7</f>
        <v>0</v>
      </c>
      <c r="R39" s="34">
        <f>$N$28/'Fixed data'!$C$7</f>
        <v>0</v>
      </c>
      <c r="S39" s="34">
        <f>$N$28/'Fixed data'!$C$7</f>
        <v>0</v>
      </c>
      <c r="T39" s="34">
        <f>$N$28/'Fixed data'!$C$7</f>
        <v>0</v>
      </c>
      <c r="U39" s="34">
        <f>$N$28/'Fixed data'!$C$7</f>
        <v>0</v>
      </c>
      <c r="V39" s="34">
        <f>$N$28/'Fixed data'!$C$7</f>
        <v>0</v>
      </c>
      <c r="W39" s="34">
        <f>$N$28/'Fixed data'!$C$7</f>
        <v>0</v>
      </c>
      <c r="X39" s="34">
        <f>$N$28/'Fixed data'!$C$7</f>
        <v>0</v>
      </c>
      <c r="Y39" s="34">
        <f>$N$28/'Fixed data'!$C$7</f>
        <v>0</v>
      </c>
      <c r="Z39" s="34">
        <f>$N$28/'Fixed data'!$C$7</f>
        <v>0</v>
      </c>
      <c r="AA39" s="34">
        <f>$N$28/'Fixed data'!$C$7</f>
        <v>0</v>
      </c>
      <c r="AB39" s="34">
        <f>$N$28/'Fixed data'!$C$7</f>
        <v>0</v>
      </c>
      <c r="AC39" s="34">
        <f>$N$28/'Fixed data'!$C$7</f>
        <v>0</v>
      </c>
      <c r="AD39" s="34">
        <f>$N$28/'Fixed data'!$C$7</f>
        <v>0</v>
      </c>
      <c r="AE39" s="34">
        <f>$N$28/'Fixed data'!$C$7</f>
        <v>0</v>
      </c>
      <c r="AF39" s="34">
        <f>$N$28/'Fixed data'!$C$7</f>
        <v>0</v>
      </c>
      <c r="AG39" s="34">
        <f>$N$28/'Fixed data'!$C$7</f>
        <v>0</v>
      </c>
      <c r="AH39" s="34">
        <f>$N$28/'Fixed data'!$C$7</f>
        <v>0</v>
      </c>
      <c r="AI39" s="34">
        <f>$N$28/'Fixed data'!$C$7</f>
        <v>0</v>
      </c>
      <c r="AJ39" s="34">
        <f>$N$28/'Fixed data'!$C$7</f>
        <v>0</v>
      </c>
      <c r="AK39" s="34">
        <f>$N$28/'Fixed data'!$C$7</f>
        <v>0</v>
      </c>
      <c r="AL39" s="34">
        <f>$N$28/'Fixed data'!$C$7</f>
        <v>0</v>
      </c>
      <c r="AM39" s="34">
        <f>$N$28/'Fixed data'!$C$7</f>
        <v>0</v>
      </c>
      <c r="AN39" s="34">
        <f>$N$28/'Fixed data'!$C$7</f>
        <v>0</v>
      </c>
      <c r="AO39" s="34">
        <f>$N$28/'Fixed data'!$C$7</f>
        <v>0</v>
      </c>
      <c r="AP39" s="34">
        <f>$N$28/'Fixed data'!$C$7</f>
        <v>0</v>
      </c>
      <c r="AQ39" s="34">
        <f>$N$28/'Fixed data'!$C$7</f>
        <v>0</v>
      </c>
      <c r="AR39" s="34">
        <f>$N$28/'Fixed data'!$C$7</f>
        <v>0</v>
      </c>
      <c r="AS39" s="34">
        <f>$N$28/'Fixed data'!$C$7</f>
        <v>0</v>
      </c>
      <c r="AT39" s="34">
        <f>$N$28/'Fixed data'!$C$7</f>
        <v>0</v>
      </c>
      <c r="AU39" s="34">
        <f>$N$28/'Fixed data'!$C$7</f>
        <v>0</v>
      </c>
      <c r="AV39" s="34">
        <f>$N$28/'Fixed data'!$C$7</f>
        <v>0</v>
      </c>
      <c r="AW39" s="34">
        <f>$N$28/'Fixed data'!$C$7</f>
        <v>0</v>
      </c>
      <c r="AX39" s="34">
        <f>$N$28/'Fixed data'!$C$7</f>
        <v>0</v>
      </c>
      <c r="AY39" s="34">
        <f>$N$28/'Fixed data'!$C$7</f>
        <v>0</v>
      </c>
      <c r="AZ39" s="34">
        <f>$N$28/'Fixed data'!$C$7</f>
        <v>0</v>
      </c>
      <c r="BA39" s="34">
        <f>$N$28/'Fixed data'!$C$7</f>
        <v>0</v>
      </c>
      <c r="BB39" s="34">
        <f>$N$28/'Fixed data'!$C$7</f>
        <v>0</v>
      </c>
      <c r="BC39" s="34">
        <f>$N$28/'Fixed data'!$C$7</f>
        <v>0</v>
      </c>
      <c r="BD39" s="34">
        <f>$N$28/'Fixed data'!$C$7</f>
        <v>0</v>
      </c>
    </row>
    <row r="40" spans="1:57" ht="16.5" hidden="1" customHeight="1" outlineLevel="1" x14ac:dyDescent="0.35">
      <c r="A40" s="140"/>
      <c r="B40" s="9" t="s">
        <v>112</v>
      </c>
      <c r="C40" s="11" t="s">
        <v>134</v>
      </c>
      <c r="D40" s="9" t="s">
        <v>40</v>
      </c>
      <c r="F40" s="34"/>
      <c r="G40" s="34"/>
      <c r="H40" s="34"/>
      <c r="I40" s="34"/>
      <c r="J40" s="34"/>
      <c r="K40" s="34"/>
      <c r="L40" s="34"/>
      <c r="M40" s="34"/>
      <c r="N40" s="34"/>
      <c r="O40" s="34"/>
      <c r="P40" s="34">
        <f>$O$28/'Fixed data'!$C$7</f>
        <v>0</v>
      </c>
      <c r="Q40" s="34">
        <f>$O$28/'Fixed data'!$C$7</f>
        <v>0</v>
      </c>
      <c r="R40" s="34">
        <f>$O$28/'Fixed data'!$C$7</f>
        <v>0</v>
      </c>
      <c r="S40" s="34">
        <f>$O$28/'Fixed data'!$C$7</f>
        <v>0</v>
      </c>
      <c r="T40" s="34">
        <f>$O$28/'Fixed data'!$C$7</f>
        <v>0</v>
      </c>
      <c r="U40" s="34">
        <f>$O$28/'Fixed data'!$C$7</f>
        <v>0</v>
      </c>
      <c r="V40" s="34">
        <f>$O$28/'Fixed data'!$C$7</f>
        <v>0</v>
      </c>
      <c r="W40" s="34">
        <f>$O$28/'Fixed data'!$C$7</f>
        <v>0</v>
      </c>
      <c r="X40" s="34">
        <f>$O$28/'Fixed data'!$C$7</f>
        <v>0</v>
      </c>
      <c r="Y40" s="34">
        <f>$O$28/'Fixed data'!$C$7</f>
        <v>0</v>
      </c>
      <c r="Z40" s="34">
        <f>$O$28/'Fixed data'!$C$7</f>
        <v>0</v>
      </c>
      <c r="AA40" s="34">
        <f>$O$28/'Fixed data'!$C$7</f>
        <v>0</v>
      </c>
      <c r="AB40" s="34">
        <f>$O$28/'Fixed data'!$C$7</f>
        <v>0</v>
      </c>
      <c r="AC40" s="34">
        <f>$O$28/'Fixed data'!$C$7</f>
        <v>0</v>
      </c>
      <c r="AD40" s="34">
        <f>$O$28/'Fixed data'!$C$7</f>
        <v>0</v>
      </c>
      <c r="AE40" s="34">
        <f>$O$28/'Fixed data'!$C$7</f>
        <v>0</v>
      </c>
      <c r="AF40" s="34">
        <f>$O$28/'Fixed data'!$C$7</f>
        <v>0</v>
      </c>
      <c r="AG40" s="34">
        <f>$O$28/'Fixed data'!$C$7</f>
        <v>0</v>
      </c>
      <c r="AH40" s="34">
        <f>$O$28/'Fixed data'!$C$7</f>
        <v>0</v>
      </c>
      <c r="AI40" s="34">
        <f>$O$28/'Fixed data'!$C$7</f>
        <v>0</v>
      </c>
      <c r="AJ40" s="34">
        <f>$O$28/'Fixed data'!$C$7</f>
        <v>0</v>
      </c>
      <c r="AK40" s="34">
        <f>$O$28/'Fixed data'!$C$7</f>
        <v>0</v>
      </c>
      <c r="AL40" s="34">
        <f>$O$28/'Fixed data'!$C$7</f>
        <v>0</v>
      </c>
      <c r="AM40" s="34">
        <f>$O$28/'Fixed data'!$C$7</f>
        <v>0</v>
      </c>
      <c r="AN40" s="34">
        <f>$O$28/'Fixed data'!$C$7</f>
        <v>0</v>
      </c>
      <c r="AO40" s="34">
        <f>$O$28/'Fixed data'!$C$7</f>
        <v>0</v>
      </c>
      <c r="AP40" s="34">
        <f>$O$28/'Fixed data'!$C$7</f>
        <v>0</v>
      </c>
      <c r="AQ40" s="34">
        <f>$O$28/'Fixed data'!$C$7</f>
        <v>0</v>
      </c>
      <c r="AR40" s="34">
        <f>$O$28/'Fixed data'!$C$7</f>
        <v>0</v>
      </c>
      <c r="AS40" s="34">
        <f>$O$28/'Fixed data'!$C$7</f>
        <v>0</v>
      </c>
      <c r="AT40" s="34">
        <f>$O$28/'Fixed data'!$C$7</f>
        <v>0</v>
      </c>
      <c r="AU40" s="34">
        <f>$O$28/'Fixed data'!$C$7</f>
        <v>0</v>
      </c>
      <c r="AV40" s="34">
        <f>$O$28/'Fixed data'!$C$7</f>
        <v>0</v>
      </c>
      <c r="AW40" s="34">
        <f>$O$28/'Fixed data'!$C$7</f>
        <v>0</v>
      </c>
      <c r="AX40" s="34">
        <f>$O$28/'Fixed data'!$C$7</f>
        <v>0</v>
      </c>
      <c r="AY40" s="34">
        <f>$O$28/'Fixed data'!$C$7</f>
        <v>0</v>
      </c>
      <c r="AZ40" s="34">
        <f>$O$28/'Fixed data'!$C$7</f>
        <v>0</v>
      </c>
      <c r="BA40" s="34">
        <f>$O$28/'Fixed data'!$C$7</f>
        <v>0</v>
      </c>
      <c r="BB40" s="34">
        <f>$O$28/'Fixed data'!$C$7</f>
        <v>0</v>
      </c>
      <c r="BC40" s="34">
        <f>$O$28/'Fixed data'!$C$7</f>
        <v>0</v>
      </c>
      <c r="BD40" s="34">
        <f>$O$28/'Fixed data'!$C$7</f>
        <v>0</v>
      </c>
    </row>
    <row r="41" spans="1:57" ht="16.5" hidden="1" customHeight="1" outlineLevel="1" x14ac:dyDescent="0.35">
      <c r="A41" s="140"/>
      <c r="B41" s="9" t="s">
        <v>113</v>
      </c>
      <c r="C41" s="11" t="s">
        <v>135</v>
      </c>
      <c r="D41" s="9" t="s">
        <v>40</v>
      </c>
      <c r="F41" s="34"/>
      <c r="G41" s="34"/>
      <c r="H41" s="34"/>
      <c r="I41" s="34"/>
      <c r="J41" s="34"/>
      <c r="K41" s="34"/>
      <c r="L41" s="34"/>
      <c r="M41" s="34"/>
      <c r="N41" s="34"/>
      <c r="O41" s="34"/>
      <c r="P41" s="34"/>
      <c r="Q41" s="34">
        <f>$P$28/'Fixed data'!$C$7</f>
        <v>0</v>
      </c>
      <c r="R41" s="34">
        <f>$P$28/'Fixed data'!$C$7</f>
        <v>0</v>
      </c>
      <c r="S41" s="34">
        <f>$P$28/'Fixed data'!$C$7</f>
        <v>0</v>
      </c>
      <c r="T41" s="34">
        <f>$P$28/'Fixed data'!$C$7</f>
        <v>0</v>
      </c>
      <c r="U41" s="34">
        <f>$P$28/'Fixed data'!$C$7</f>
        <v>0</v>
      </c>
      <c r="V41" s="34">
        <f>$P$28/'Fixed data'!$C$7</f>
        <v>0</v>
      </c>
      <c r="W41" s="34">
        <f>$P$28/'Fixed data'!$C$7</f>
        <v>0</v>
      </c>
      <c r="X41" s="34">
        <f>$P$28/'Fixed data'!$C$7</f>
        <v>0</v>
      </c>
      <c r="Y41" s="34">
        <f>$P$28/'Fixed data'!$C$7</f>
        <v>0</v>
      </c>
      <c r="Z41" s="34">
        <f>$P$28/'Fixed data'!$C$7</f>
        <v>0</v>
      </c>
      <c r="AA41" s="34">
        <f>$P$28/'Fixed data'!$C$7</f>
        <v>0</v>
      </c>
      <c r="AB41" s="34">
        <f>$P$28/'Fixed data'!$C$7</f>
        <v>0</v>
      </c>
      <c r="AC41" s="34">
        <f>$P$28/'Fixed data'!$C$7</f>
        <v>0</v>
      </c>
      <c r="AD41" s="34">
        <f>$P$28/'Fixed data'!$C$7</f>
        <v>0</v>
      </c>
      <c r="AE41" s="34">
        <f>$P$28/'Fixed data'!$C$7</f>
        <v>0</v>
      </c>
      <c r="AF41" s="34">
        <f>$P$28/'Fixed data'!$C$7</f>
        <v>0</v>
      </c>
      <c r="AG41" s="34">
        <f>$P$28/'Fixed data'!$C$7</f>
        <v>0</v>
      </c>
      <c r="AH41" s="34">
        <f>$P$28/'Fixed data'!$C$7</f>
        <v>0</v>
      </c>
      <c r="AI41" s="34">
        <f>$P$28/'Fixed data'!$C$7</f>
        <v>0</v>
      </c>
      <c r="AJ41" s="34">
        <f>$P$28/'Fixed data'!$C$7</f>
        <v>0</v>
      </c>
      <c r="AK41" s="34">
        <f>$P$28/'Fixed data'!$C$7</f>
        <v>0</v>
      </c>
      <c r="AL41" s="34">
        <f>$P$28/'Fixed data'!$C$7</f>
        <v>0</v>
      </c>
      <c r="AM41" s="34">
        <f>$P$28/'Fixed data'!$C$7</f>
        <v>0</v>
      </c>
      <c r="AN41" s="34">
        <f>$P$28/'Fixed data'!$C$7</f>
        <v>0</v>
      </c>
      <c r="AO41" s="34">
        <f>$P$28/'Fixed data'!$C$7</f>
        <v>0</v>
      </c>
      <c r="AP41" s="34">
        <f>$P$28/'Fixed data'!$C$7</f>
        <v>0</v>
      </c>
      <c r="AQ41" s="34">
        <f>$P$28/'Fixed data'!$C$7</f>
        <v>0</v>
      </c>
      <c r="AR41" s="34">
        <f>$P$28/'Fixed data'!$C$7</f>
        <v>0</v>
      </c>
      <c r="AS41" s="34">
        <f>$P$28/'Fixed data'!$C$7</f>
        <v>0</v>
      </c>
      <c r="AT41" s="34">
        <f>$P$28/'Fixed data'!$C$7</f>
        <v>0</v>
      </c>
      <c r="AU41" s="34">
        <f>$P$28/'Fixed data'!$C$7</f>
        <v>0</v>
      </c>
      <c r="AV41" s="34">
        <f>$P$28/'Fixed data'!$C$7</f>
        <v>0</v>
      </c>
      <c r="AW41" s="34">
        <f>$P$28/'Fixed data'!$C$7</f>
        <v>0</v>
      </c>
      <c r="AX41" s="34">
        <f>$P$28/'Fixed data'!$C$7</f>
        <v>0</v>
      </c>
      <c r="AY41" s="34">
        <f>$P$28/'Fixed data'!$C$7</f>
        <v>0</v>
      </c>
      <c r="AZ41" s="34">
        <f>$P$28/'Fixed data'!$C$7</f>
        <v>0</v>
      </c>
      <c r="BA41" s="34">
        <f>$P$28/'Fixed data'!$C$7</f>
        <v>0</v>
      </c>
      <c r="BB41" s="34">
        <f>$P$28/'Fixed data'!$C$7</f>
        <v>0</v>
      </c>
      <c r="BC41" s="34">
        <f>$P$28/'Fixed data'!$C$7</f>
        <v>0</v>
      </c>
      <c r="BD41" s="34">
        <f>$P$28/'Fixed data'!$C$7</f>
        <v>0</v>
      </c>
    </row>
    <row r="42" spans="1:57" ht="16.5" hidden="1" customHeight="1" outlineLevel="1" x14ac:dyDescent="0.35">
      <c r="A42" s="140"/>
      <c r="B42" s="9" t="s">
        <v>114</v>
      </c>
      <c r="C42" s="11" t="s">
        <v>136</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x14ac:dyDescent="0.35">
      <c r="A43" s="140"/>
      <c r="B43" s="9" t="s">
        <v>115</v>
      </c>
      <c r="C43" s="11" t="s">
        <v>137</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x14ac:dyDescent="0.35">
      <c r="A44" s="140"/>
      <c r="B44" s="9" t="s">
        <v>116</v>
      </c>
      <c r="C44" s="11" t="s">
        <v>138</v>
      </c>
      <c r="D44" s="9" t="s">
        <v>40</v>
      </c>
      <c r="F44" s="34"/>
      <c r="G44" s="34"/>
      <c r="H44" s="34"/>
      <c r="I44" s="34"/>
      <c r="J44" s="34"/>
      <c r="K44" s="34"/>
      <c r="L44" s="34"/>
      <c r="M44" s="34"/>
      <c r="N44" s="34"/>
      <c r="O44" s="34"/>
      <c r="P44" s="34"/>
      <c r="Q44" s="34"/>
      <c r="R44" s="34"/>
      <c r="S44" s="34"/>
      <c r="T44" s="34">
        <f>$S$28/'Fixed data'!$C$7</f>
        <v>0</v>
      </c>
      <c r="U44" s="34">
        <f>$S$28/'Fixed data'!$C$7</f>
        <v>0</v>
      </c>
      <c r="V44" s="34">
        <f>$S$28/'Fixed data'!$C$7</f>
        <v>0</v>
      </c>
      <c r="W44" s="34">
        <f>$S$28/'Fixed data'!$C$7</f>
        <v>0</v>
      </c>
      <c r="X44" s="34">
        <f>$S$28/'Fixed data'!$C$7</f>
        <v>0</v>
      </c>
      <c r="Y44" s="34">
        <f>$S$28/'Fixed data'!$C$7</f>
        <v>0</v>
      </c>
      <c r="Z44" s="34">
        <f>$S$28/'Fixed data'!$C$7</f>
        <v>0</v>
      </c>
      <c r="AA44" s="34">
        <f>$S$28/'Fixed data'!$C$7</f>
        <v>0</v>
      </c>
      <c r="AB44" s="34">
        <f>$S$28/'Fixed data'!$C$7</f>
        <v>0</v>
      </c>
      <c r="AC44" s="34">
        <f>$S$28/'Fixed data'!$C$7</f>
        <v>0</v>
      </c>
      <c r="AD44" s="34">
        <f>$S$28/'Fixed data'!$C$7</f>
        <v>0</v>
      </c>
      <c r="AE44" s="34">
        <f>$S$28/'Fixed data'!$C$7</f>
        <v>0</v>
      </c>
      <c r="AF44" s="34">
        <f>$S$28/'Fixed data'!$C$7</f>
        <v>0</v>
      </c>
      <c r="AG44" s="34">
        <f>$S$28/'Fixed data'!$C$7</f>
        <v>0</v>
      </c>
      <c r="AH44" s="34">
        <f>$S$28/'Fixed data'!$C$7</f>
        <v>0</v>
      </c>
      <c r="AI44" s="34">
        <f>$S$28/'Fixed data'!$C$7</f>
        <v>0</v>
      </c>
      <c r="AJ44" s="34">
        <f>$S$28/'Fixed data'!$C$7</f>
        <v>0</v>
      </c>
      <c r="AK44" s="34">
        <f>$S$28/'Fixed data'!$C$7</f>
        <v>0</v>
      </c>
      <c r="AL44" s="34">
        <f>$S$28/'Fixed data'!$C$7</f>
        <v>0</v>
      </c>
      <c r="AM44" s="34">
        <f>$S$28/'Fixed data'!$C$7</f>
        <v>0</v>
      </c>
      <c r="AN44" s="34">
        <f>$S$28/'Fixed data'!$C$7</f>
        <v>0</v>
      </c>
      <c r="AO44" s="34">
        <f>$S$28/'Fixed data'!$C$7</f>
        <v>0</v>
      </c>
      <c r="AP44" s="34">
        <f>$S$28/'Fixed data'!$C$7</f>
        <v>0</v>
      </c>
      <c r="AQ44" s="34">
        <f>$S$28/'Fixed data'!$C$7</f>
        <v>0</v>
      </c>
      <c r="AR44" s="34">
        <f>$S$28/'Fixed data'!$C$7</f>
        <v>0</v>
      </c>
      <c r="AS44" s="34">
        <f>$S$28/'Fixed data'!$C$7</f>
        <v>0</v>
      </c>
      <c r="AT44" s="34">
        <f>$S$28/'Fixed data'!$C$7</f>
        <v>0</v>
      </c>
      <c r="AU44" s="34">
        <f>$S$28/'Fixed data'!$C$7</f>
        <v>0</v>
      </c>
      <c r="AV44" s="34">
        <f>$S$28/'Fixed data'!$C$7</f>
        <v>0</v>
      </c>
      <c r="AW44" s="34">
        <f>$S$28/'Fixed data'!$C$7</f>
        <v>0</v>
      </c>
      <c r="AX44" s="34">
        <f>$S$28/'Fixed data'!$C$7</f>
        <v>0</v>
      </c>
      <c r="AY44" s="34">
        <f>$S$28/'Fixed data'!$C$7</f>
        <v>0</v>
      </c>
      <c r="AZ44" s="34">
        <f>$S$28/'Fixed data'!$C$7</f>
        <v>0</v>
      </c>
      <c r="BA44" s="34">
        <f>$S$28/'Fixed data'!$C$7</f>
        <v>0</v>
      </c>
      <c r="BB44" s="34">
        <f>$S$28/'Fixed data'!$C$7</f>
        <v>0</v>
      </c>
      <c r="BC44" s="34">
        <f>$S$28/'Fixed data'!$C$7</f>
        <v>0</v>
      </c>
      <c r="BD44" s="34">
        <f>$S$28/'Fixed data'!$C$7</f>
        <v>0</v>
      </c>
    </row>
    <row r="45" spans="1:57" ht="16.5" hidden="1" customHeight="1" outlineLevel="1" x14ac:dyDescent="0.35">
      <c r="A45" s="140"/>
      <c r="B45" s="9" t="s">
        <v>117</v>
      </c>
      <c r="C45" s="11" t="s">
        <v>139</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x14ac:dyDescent="0.35">
      <c r="A46" s="140"/>
      <c r="B46" s="9" t="s">
        <v>118</v>
      </c>
      <c r="C46" s="11" t="s">
        <v>140</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x14ac:dyDescent="0.35">
      <c r="A47" s="140"/>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40"/>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40"/>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40"/>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40"/>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40"/>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40"/>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40"/>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40"/>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40"/>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40"/>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40"/>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40"/>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40"/>
      <c r="B60" s="9" t="s">
        <v>7</v>
      </c>
      <c r="C60" s="9" t="s">
        <v>61</v>
      </c>
      <c r="D60" s="9" t="s">
        <v>40</v>
      </c>
      <c r="E60" s="34">
        <f>SUM(E30:E59)</f>
        <v>0</v>
      </c>
      <c r="F60" s="34">
        <f t="shared" ref="F60:BD60" si="8">SUM(F30:F59)</f>
        <v>-2.0810857907851599E-3</v>
      </c>
      <c r="G60" s="34">
        <f t="shared" si="8"/>
        <v>-4.1621715815703198E-3</v>
      </c>
      <c r="H60" s="34">
        <f t="shared" si="8"/>
        <v>-6.2432573723554801E-3</v>
      </c>
      <c r="I60" s="34">
        <f t="shared" si="8"/>
        <v>-8.3243431631406396E-3</v>
      </c>
      <c r="J60" s="34">
        <f t="shared" si="8"/>
        <v>-1.0405428953925799E-2</v>
      </c>
      <c r="K60" s="34">
        <f t="shared" si="8"/>
        <v>-1.2486514744710958E-2</v>
      </c>
      <c r="L60" s="34">
        <f t="shared" si="8"/>
        <v>-1.4567600535496118E-2</v>
      </c>
      <c r="M60" s="34">
        <f t="shared" si="8"/>
        <v>-1.6648686326281279E-2</v>
      </c>
      <c r="N60" s="34">
        <f t="shared" si="8"/>
        <v>-1.6648686326281279E-2</v>
      </c>
      <c r="O60" s="34">
        <f t="shared" si="8"/>
        <v>-1.6648686326281279E-2</v>
      </c>
      <c r="P60" s="34">
        <f t="shared" si="8"/>
        <v>-1.6648686326281279E-2</v>
      </c>
      <c r="Q60" s="34">
        <f t="shared" si="8"/>
        <v>-1.6648686326281279E-2</v>
      </c>
      <c r="R60" s="34">
        <f t="shared" si="8"/>
        <v>-1.6648686326281279E-2</v>
      </c>
      <c r="S60" s="34">
        <f t="shared" si="8"/>
        <v>-1.6648686326281279E-2</v>
      </c>
      <c r="T60" s="34">
        <f t="shared" si="8"/>
        <v>-1.6648686326281279E-2</v>
      </c>
      <c r="U60" s="34">
        <f t="shared" si="8"/>
        <v>-1.6648686326281279E-2</v>
      </c>
      <c r="V60" s="34">
        <f t="shared" si="8"/>
        <v>-1.6648686326281279E-2</v>
      </c>
      <c r="W60" s="34">
        <f t="shared" si="8"/>
        <v>-1.6648686326281279E-2</v>
      </c>
      <c r="X60" s="34">
        <f t="shared" si="8"/>
        <v>-1.6648686326281279E-2</v>
      </c>
      <c r="Y60" s="34">
        <f t="shared" si="8"/>
        <v>-1.6648686326281279E-2</v>
      </c>
      <c r="Z60" s="34">
        <f t="shared" si="8"/>
        <v>-1.6648686326281279E-2</v>
      </c>
      <c r="AA60" s="34">
        <f t="shared" si="8"/>
        <v>-1.6648686326281279E-2</v>
      </c>
      <c r="AB60" s="34">
        <f t="shared" si="8"/>
        <v>-1.6648686326281279E-2</v>
      </c>
      <c r="AC60" s="34">
        <f t="shared" si="8"/>
        <v>-1.6648686326281279E-2</v>
      </c>
      <c r="AD60" s="34">
        <f t="shared" si="8"/>
        <v>-1.6648686326281279E-2</v>
      </c>
      <c r="AE60" s="34">
        <f t="shared" si="8"/>
        <v>-1.6648686326281279E-2</v>
      </c>
      <c r="AF60" s="34">
        <f t="shared" si="8"/>
        <v>-1.6648686326281279E-2</v>
      </c>
      <c r="AG60" s="34">
        <f t="shared" si="8"/>
        <v>-1.6648686326281279E-2</v>
      </c>
      <c r="AH60" s="34">
        <f t="shared" si="8"/>
        <v>-1.6648686326281279E-2</v>
      </c>
      <c r="AI60" s="34">
        <f t="shared" si="8"/>
        <v>-1.6648686326281279E-2</v>
      </c>
      <c r="AJ60" s="34">
        <f t="shared" si="8"/>
        <v>-1.6648686326281279E-2</v>
      </c>
      <c r="AK60" s="34">
        <f t="shared" si="8"/>
        <v>-1.6648686326281279E-2</v>
      </c>
      <c r="AL60" s="34">
        <f t="shared" si="8"/>
        <v>-1.6648686326281279E-2</v>
      </c>
      <c r="AM60" s="34">
        <f t="shared" si="8"/>
        <v>-1.6648686326281279E-2</v>
      </c>
      <c r="AN60" s="34">
        <f t="shared" si="8"/>
        <v>-1.6648686326281279E-2</v>
      </c>
      <c r="AO60" s="34">
        <f t="shared" si="8"/>
        <v>-1.6648686326281279E-2</v>
      </c>
      <c r="AP60" s="34">
        <f t="shared" si="8"/>
        <v>-1.6648686326281279E-2</v>
      </c>
      <c r="AQ60" s="34">
        <f t="shared" si="8"/>
        <v>-1.6648686326281279E-2</v>
      </c>
      <c r="AR60" s="34">
        <f t="shared" si="8"/>
        <v>-1.6648686326281279E-2</v>
      </c>
      <c r="AS60" s="34">
        <f t="shared" si="8"/>
        <v>-1.6648686326281279E-2</v>
      </c>
      <c r="AT60" s="34">
        <f t="shared" si="8"/>
        <v>-1.6648686326281279E-2</v>
      </c>
      <c r="AU60" s="34">
        <f t="shared" si="8"/>
        <v>-1.6648686326281279E-2</v>
      </c>
      <c r="AV60" s="34">
        <f t="shared" si="8"/>
        <v>-1.6648686326281279E-2</v>
      </c>
      <c r="AW60" s="34">
        <f t="shared" si="8"/>
        <v>-1.6648686326281279E-2</v>
      </c>
      <c r="AX60" s="34">
        <f t="shared" si="8"/>
        <v>-1.6648686326281279E-2</v>
      </c>
      <c r="AY60" s="34">
        <f t="shared" si="8"/>
        <v>-1.4567600535496118E-2</v>
      </c>
      <c r="AZ60" s="34">
        <f t="shared" si="8"/>
        <v>-1.2486514744710958E-2</v>
      </c>
      <c r="BA60" s="34">
        <f t="shared" si="8"/>
        <v>-1.0405428953925799E-2</v>
      </c>
      <c r="BB60" s="34">
        <f t="shared" si="8"/>
        <v>-8.3243431631406396E-3</v>
      </c>
      <c r="BC60" s="34">
        <f t="shared" si="8"/>
        <v>-6.2432573723554801E-3</v>
      </c>
      <c r="BD60" s="34">
        <f t="shared" si="8"/>
        <v>-4.1621715815703198E-3</v>
      </c>
    </row>
    <row r="61" spans="1:56" ht="17.25" hidden="1" customHeight="1" outlineLevel="1" x14ac:dyDescent="0.35">
      <c r="A61" s="140"/>
      <c r="B61" s="9" t="s">
        <v>35</v>
      </c>
      <c r="C61" s="9" t="s">
        <v>62</v>
      </c>
      <c r="D61" s="9" t="s">
        <v>40</v>
      </c>
      <c r="E61" s="34">
        <v>0</v>
      </c>
      <c r="F61" s="34">
        <f>E62</f>
        <v>-9.36488605853322E-2</v>
      </c>
      <c r="G61" s="34">
        <f t="shared" ref="G61:BD61" si="9">F62</f>
        <v>-0.18521663537987926</v>
      </c>
      <c r="H61" s="34">
        <f t="shared" si="9"/>
        <v>-0.27470332438364115</v>
      </c>
      <c r="I61" s="34">
        <f t="shared" si="9"/>
        <v>-0.36210892759661784</v>
      </c>
      <c r="J61" s="34">
        <f t="shared" si="9"/>
        <v>-0.44743344501880938</v>
      </c>
      <c r="K61" s="34">
        <f t="shared" si="9"/>
        <v>-0.53067687665021579</v>
      </c>
      <c r="L61" s="34">
        <f t="shared" si="9"/>
        <v>-0.611839222490837</v>
      </c>
      <c r="M61" s="34">
        <f t="shared" si="9"/>
        <v>-0.69092048254067306</v>
      </c>
      <c r="N61" s="34">
        <f t="shared" si="9"/>
        <v>-0.67427179621439182</v>
      </c>
      <c r="O61" s="34">
        <f t="shared" si="9"/>
        <v>-0.65762310988811057</v>
      </c>
      <c r="P61" s="34">
        <f t="shared" si="9"/>
        <v>-0.64097442356182932</v>
      </c>
      <c r="Q61" s="34">
        <f t="shared" si="9"/>
        <v>-0.62432573723554807</v>
      </c>
      <c r="R61" s="34">
        <f t="shared" si="9"/>
        <v>-0.60767705090926682</v>
      </c>
      <c r="S61" s="34">
        <f t="shared" si="9"/>
        <v>-0.59102836458298558</v>
      </c>
      <c r="T61" s="34">
        <f t="shared" si="9"/>
        <v>-0.57437967825670433</v>
      </c>
      <c r="U61" s="34">
        <f t="shared" si="9"/>
        <v>-0.55773099193042308</v>
      </c>
      <c r="V61" s="34">
        <f t="shared" si="9"/>
        <v>-0.54108230560414183</v>
      </c>
      <c r="W61" s="34">
        <f t="shared" si="9"/>
        <v>-0.52443361927786059</v>
      </c>
      <c r="X61" s="34">
        <f t="shared" si="9"/>
        <v>-0.50778493295157934</v>
      </c>
      <c r="Y61" s="34">
        <f t="shared" si="9"/>
        <v>-0.49113624662529803</v>
      </c>
      <c r="Z61" s="34">
        <f t="shared" si="9"/>
        <v>-0.47448756029901673</v>
      </c>
      <c r="AA61" s="34">
        <f t="shared" si="9"/>
        <v>-0.45783887397273543</v>
      </c>
      <c r="AB61" s="34">
        <f t="shared" si="9"/>
        <v>-0.44119018764645412</v>
      </c>
      <c r="AC61" s="34">
        <f t="shared" si="9"/>
        <v>-0.42454150132017282</v>
      </c>
      <c r="AD61" s="34">
        <f t="shared" si="9"/>
        <v>-0.40789281499389152</v>
      </c>
      <c r="AE61" s="34">
        <f t="shared" si="9"/>
        <v>-0.39124412866761021</v>
      </c>
      <c r="AF61" s="34">
        <f t="shared" si="9"/>
        <v>-0.37459544234132891</v>
      </c>
      <c r="AG61" s="34">
        <f t="shared" si="9"/>
        <v>-0.35794675601504761</v>
      </c>
      <c r="AH61" s="34">
        <f t="shared" si="9"/>
        <v>-0.3412980696887663</v>
      </c>
      <c r="AI61" s="34">
        <f t="shared" si="9"/>
        <v>-0.324649383362485</v>
      </c>
      <c r="AJ61" s="34">
        <f t="shared" si="9"/>
        <v>-0.3080006970362037</v>
      </c>
      <c r="AK61" s="34">
        <f t="shared" si="9"/>
        <v>-0.29135201070992239</v>
      </c>
      <c r="AL61" s="34">
        <f t="shared" si="9"/>
        <v>-0.27470332438364109</v>
      </c>
      <c r="AM61" s="34">
        <f t="shared" si="9"/>
        <v>-0.25805463805735979</v>
      </c>
      <c r="AN61" s="34">
        <f t="shared" si="9"/>
        <v>-0.24140595173107851</v>
      </c>
      <c r="AO61" s="34">
        <f t="shared" si="9"/>
        <v>-0.22475726540479724</v>
      </c>
      <c r="AP61" s="34">
        <f t="shared" si="9"/>
        <v>-0.20810857907851596</v>
      </c>
      <c r="AQ61" s="34">
        <f t="shared" si="9"/>
        <v>-0.19145989275223468</v>
      </c>
      <c r="AR61" s="34">
        <f t="shared" si="9"/>
        <v>-0.17481120642595341</v>
      </c>
      <c r="AS61" s="34">
        <f t="shared" si="9"/>
        <v>-0.15816252009967213</v>
      </c>
      <c r="AT61" s="34">
        <f t="shared" si="9"/>
        <v>-0.14151383377339086</v>
      </c>
      <c r="AU61" s="34">
        <f t="shared" si="9"/>
        <v>-0.12486514744710958</v>
      </c>
      <c r="AV61" s="34">
        <f t="shared" si="9"/>
        <v>-0.10821646112082831</v>
      </c>
      <c r="AW61" s="34">
        <f t="shared" si="9"/>
        <v>-9.156777479454703E-2</v>
      </c>
      <c r="AX61" s="34">
        <f t="shared" si="9"/>
        <v>-7.4919088468265754E-2</v>
      </c>
      <c r="AY61" s="34">
        <f t="shared" si="9"/>
        <v>-5.8270402141984479E-2</v>
      </c>
      <c r="AZ61" s="34">
        <f t="shared" si="9"/>
        <v>-4.3702801606488359E-2</v>
      </c>
      <c r="BA61" s="34">
        <f t="shared" si="9"/>
        <v>-3.1216286861777402E-2</v>
      </c>
      <c r="BB61" s="34">
        <f t="shared" si="9"/>
        <v>-2.0810857907851602E-2</v>
      </c>
      <c r="BC61" s="34">
        <f t="shared" si="9"/>
        <v>-1.2486514744710962E-2</v>
      </c>
      <c r="BD61" s="34">
        <f t="shared" si="9"/>
        <v>-6.2432573723554818E-3</v>
      </c>
    </row>
    <row r="62" spans="1:56" ht="16.5" hidden="1" customHeight="1" outlineLevel="1" x14ac:dyDescent="0.3">
      <c r="A62" s="140"/>
      <c r="B62" s="9" t="s">
        <v>34</v>
      </c>
      <c r="C62" s="9" t="s">
        <v>69</v>
      </c>
      <c r="D62" s="9" t="s">
        <v>40</v>
      </c>
      <c r="E62" s="34">
        <f t="shared" ref="E62:BD62" si="10">E28-E60+E61</f>
        <v>-9.36488605853322E-2</v>
      </c>
      <c r="F62" s="34">
        <f t="shared" si="10"/>
        <v>-0.18521663537987926</v>
      </c>
      <c r="G62" s="34">
        <f t="shared" si="10"/>
        <v>-0.27470332438364115</v>
      </c>
      <c r="H62" s="34">
        <f t="shared" si="10"/>
        <v>-0.36210892759661784</v>
      </c>
      <c r="I62" s="34">
        <f t="shared" si="10"/>
        <v>-0.44743344501880938</v>
      </c>
      <c r="J62" s="34">
        <f t="shared" si="10"/>
        <v>-0.53067687665021579</v>
      </c>
      <c r="K62" s="34">
        <f t="shared" si="10"/>
        <v>-0.611839222490837</v>
      </c>
      <c r="L62" s="34">
        <f t="shared" si="10"/>
        <v>-0.69092048254067306</v>
      </c>
      <c r="M62" s="34">
        <f t="shared" si="10"/>
        <v>-0.67427179621439182</v>
      </c>
      <c r="N62" s="34">
        <f t="shared" si="10"/>
        <v>-0.65762310988811057</v>
      </c>
      <c r="O62" s="34">
        <f t="shared" si="10"/>
        <v>-0.64097442356182932</v>
      </c>
      <c r="P62" s="34">
        <f t="shared" si="10"/>
        <v>-0.62432573723554807</v>
      </c>
      <c r="Q62" s="34">
        <f t="shared" si="10"/>
        <v>-0.60767705090926682</v>
      </c>
      <c r="R62" s="34">
        <f t="shared" si="10"/>
        <v>-0.59102836458298558</v>
      </c>
      <c r="S62" s="34">
        <f t="shared" si="10"/>
        <v>-0.57437967825670433</v>
      </c>
      <c r="T62" s="34">
        <f t="shared" si="10"/>
        <v>-0.55773099193042308</v>
      </c>
      <c r="U62" s="34">
        <f t="shared" si="10"/>
        <v>-0.54108230560414183</v>
      </c>
      <c r="V62" s="34">
        <f t="shared" si="10"/>
        <v>-0.52443361927786059</v>
      </c>
      <c r="W62" s="34">
        <f t="shared" si="10"/>
        <v>-0.50778493295157934</v>
      </c>
      <c r="X62" s="34">
        <f t="shared" si="10"/>
        <v>-0.49113624662529803</v>
      </c>
      <c r="Y62" s="34">
        <f t="shared" si="10"/>
        <v>-0.47448756029901673</v>
      </c>
      <c r="Z62" s="34">
        <f t="shared" si="10"/>
        <v>-0.45783887397273543</v>
      </c>
      <c r="AA62" s="34">
        <f t="shared" si="10"/>
        <v>-0.44119018764645412</v>
      </c>
      <c r="AB62" s="34">
        <f t="shared" si="10"/>
        <v>-0.42454150132017282</v>
      </c>
      <c r="AC62" s="34">
        <f t="shared" si="10"/>
        <v>-0.40789281499389152</v>
      </c>
      <c r="AD62" s="34">
        <f t="shared" si="10"/>
        <v>-0.39124412866761021</v>
      </c>
      <c r="AE62" s="34">
        <f t="shared" si="10"/>
        <v>-0.37459544234132891</v>
      </c>
      <c r="AF62" s="34">
        <f t="shared" si="10"/>
        <v>-0.35794675601504761</v>
      </c>
      <c r="AG62" s="34">
        <f t="shared" si="10"/>
        <v>-0.3412980696887663</v>
      </c>
      <c r="AH62" s="34">
        <f t="shared" si="10"/>
        <v>-0.324649383362485</v>
      </c>
      <c r="AI62" s="34">
        <f t="shared" si="10"/>
        <v>-0.3080006970362037</v>
      </c>
      <c r="AJ62" s="34">
        <f t="shared" si="10"/>
        <v>-0.29135201070992239</v>
      </c>
      <c r="AK62" s="34">
        <f t="shared" si="10"/>
        <v>-0.27470332438364109</v>
      </c>
      <c r="AL62" s="34">
        <f t="shared" si="10"/>
        <v>-0.25805463805735979</v>
      </c>
      <c r="AM62" s="34">
        <f t="shared" si="10"/>
        <v>-0.24140595173107851</v>
      </c>
      <c r="AN62" s="34">
        <f t="shared" si="10"/>
        <v>-0.22475726540479724</v>
      </c>
      <c r="AO62" s="34">
        <f t="shared" si="10"/>
        <v>-0.20810857907851596</v>
      </c>
      <c r="AP62" s="34">
        <f t="shared" si="10"/>
        <v>-0.19145989275223468</v>
      </c>
      <c r="AQ62" s="34">
        <f t="shared" si="10"/>
        <v>-0.17481120642595341</v>
      </c>
      <c r="AR62" s="34">
        <f t="shared" si="10"/>
        <v>-0.15816252009967213</v>
      </c>
      <c r="AS62" s="34">
        <f t="shared" si="10"/>
        <v>-0.14151383377339086</v>
      </c>
      <c r="AT62" s="34">
        <f t="shared" si="10"/>
        <v>-0.12486514744710958</v>
      </c>
      <c r="AU62" s="34">
        <f t="shared" si="10"/>
        <v>-0.10821646112082831</v>
      </c>
      <c r="AV62" s="34">
        <f t="shared" si="10"/>
        <v>-9.156777479454703E-2</v>
      </c>
      <c r="AW62" s="34">
        <f t="shared" si="10"/>
        <v>-7.4919088468265754E-2</v>
      </c>
      <c r="AX62" s="34">
        <f t="shared" si="10"/>
        <v>-5.8270402141984479E-2</v>
      </c>
      <c r="AY62" s="34">
        <f t="shared" si="10"/>
        <v>-4.3702801606488359E-2</v>
      </c>
      <c r="AZ62" s="34">
        <f t="shared" si="10"/>
        <v>-3.1216286861777402E-2</v>
      </c>
      <c r="BA62" s="34">
        <f t="shared" si="10"/>
        <v>-2.0810857907851602E-2</v>
      </c>
      <c r="BB62" s="34">
        <f t="shared" si="10"/>
        <v>-1.2486514744710962E-2</v>
      </c>
      <c r="BC62" s="34">
        <f t="shared" si="10"/>
        <v>-6.2432573723554818E-3</v>
      </c>
      <c r="BD62" s="34">
        <f t="shared" si="10"/>
        <v>-2.0810857907851621E-3</v>
      </c>
    </row>
    <row r="63" spans="1:56" ht="16.5" collapsed="1" x14ac:dyDescent="0.3">
      <c r="A63" s="140"/>
      <c r="B63" s="9" t="s">
        <v>8</v>
      </c>
      <c r="C63" s="11" t="s">
        <v>68</v>
      </c>
      <c r="D63" s="9" t="s">
        <v>40</v>
      </c>
      <c r="E63" s="34">
        <f>AVERAGE(E61:E62)*'Fixed data'!$C$3</f>
        <v>-2.2616199831357727E-3</v>
      </c>
      <c r="F63" s="34">
        <f>AVERAGE(F61:F62)*'Fixed data'!$C$3</f>
        <v>-6.7346017275598576E-3</v>
      </c>
      <c r="G63" s="34">
        <f>AVERAGE(G61:G62)*'Fixed data'!$C$3</f>
        <v>-1.1107067028289019E-2</v>
      </c>
      <c r="H63" s="34">
        <f>AVERAGE(H61:H62)*'Fixed data'!$C$3</f>
        <v>-1.5379015885323257E-2</v>
      </c>
      <c r="I63" s="34">
        <f>AVERAGE(I61:I62)*'Fixed data'!$C$3</f>
        <v>-1.9550448298662568E-2</v>
      </c>
      <c r="J63" s="34">
        <f>AVERAGE(J61:J62)*'Fixed data'!$C$3</f>
        <v>-2.3621364268306959E-2</v>
      </c>
      <c r="K63" s="34">
        <f>AVERAGE(K61:K62)*'Fixed data'!$C$3</f>
        <v>-2.7591763794256426E-2</v>
      </c>
      <c r="L63" s="34">
        <f>AVERAGE(L61:L62)*'Fixed data'!$C$3</f>
        <v>-3.1461646876510971E-2</v>
      </c>
      <c r="M63" s="34">
        <f>AVERAGE(M61:M62)*'Fixed data'!$C$3</f>
        <v>-3.2969393531934815E-2</v>
      </c>
      <c r="N63" s="34">
        <f>AVERAGE(N61:N62)*'Fixed data'!$C$3</f>
        <v>-3.2165261982375438E-2</v>
      </c>
      <c r="O63" s="34">
        <f>AVERAGE(O61:O62)*'Fixed data'!$C$3</f>
        <v>-3.1361130432816048E-2</v>
      </c>
      <c r="P63" s="34">
        <f>AVERAGE(P61:P62)*'Fixed data'!$C$3</f>
        <v>-3.0556998883256668E-2</v>
      </c>
      <c r="Q63" s="34">
        <f>AVERAGE(Q61:Q62)*'Fixed data'!$C$3</f>
        <v>-2.975286733369728E-2</v>
      </c>
      <c r="R63" s="34">
        <f>AVERAGE(R61:R62)*'Fixed data'!$C$3</f>
        <v>-2.89487357841379E-2</v>
      </c>
      <c r="S63" s="34">
        <f>AVERAGE(S61:S62)*'Fixed data'!$C$3</f>
        <v>-2.814460423457851E-2</v>
      </c>
      <c r="T63" s="34">
        <f>AVERAGE(T61:T62)*'Fixed data'!$C$3</f>
        <v>-2.7340472685019133E-2</v>
      </c>
      <c r="U63" s="34">
        <f>AVERAGE(U61:U62)*'Fixed data'!$C$3</f>
        <v>-2.6536341135459742E-2</v>
      </c>
      <c r="V63" s="34">
        <f>AVERAGE(V61:V62)*'Fixed data'!$C$3</f>
        <v>-2.5732209585900362E-2</v>
      </c>
      <c r="W63" s="34">
        <f>AVERAGE(W61:W62)*'Fixed data'!$C$3</f>
        <v>-2.4928078036340971E-2</v>
      </c>
      <c r="X63" s="34">
        <f>AVERAGE(X61:X62)*'Fixed data'!$C$3</f>
        <v>-2.4123946486781588E-2</v>
      </c>
      <c r="Y63" s="34">
        <f>AVERAGE(Y61:Y62)*'Fixed data'!$C$3</f>
        <v>-2.3319814937222204E-2</v>
      </c>
      <c r="Z63" s="34">
        <f>AVERAGE(Z61:Z62)*'Fixed data'!$C$3</f>
        <v>-2.2515683387662813E-2</v>
      </c>
      <c r="AA63" s="34">
        <f>AVERAGE(AA61:AA62)*'Fixed data'!$C$3</f>
        <v>-2.1711551838103429E-2</v>
      </c>
      <c r="AB63" s="34">
        <f>AVERAGE(AB61:AB62)*'Fixed data'!$C$3</f>
        <v>-2.0907420288544039E-2</v>
      </c>
      <c r="AC63" s="34">
        <f>AVERAGE(AC61:AC62)*'Fixed data'!$C$3</f>
        <v>-2.0103288738984655E-2</v>
      </c>
      <c r="AD63" s="34">
        <f>AVERAGE(AD61:AD62)*'Fixed data'!$C$3</f>
        <v>-1.9299157189425268E-2</v>
      </c>
      <c r="AE63" s="34">
        <f>AVERAGE(AE61:AE62)*'Fixed data'!$C$3</f>
        <v>-1.8495025639865881E-2</v>
      </c>
      <c r="AF63" s="34">
        <f>AVERAGE(AF61:AF62)*'Fixed data'!$C$3</f>
        <v>-1.7690894090306494E-2</v>
      </c>
      <c r="AG63" s="34">
        <f>AVERAGE(AG61:AG62)*'Fixed data'!$C$3</f>
        <v>-1.688676254074711E-2</v>
      </c>
      <c r="AH63" s="34">
        <f>AVERAGE(AH61:AH62)*'Fixed data'!$C$3</f>
        <v>-1.6082630991187719E-2</v>
      </c>
      <c r="AI63" s="34">
        <f>AVERAGE(AI61:AI62)*'Fixed data'!$C$3</f>
        <v>-1.5278499441628334E-2</v>
      </c>
      <c r="AJ63" s="34">
        <f>AVERAGE(AJ61:AJ62)*'Fixed data'!$C$3</f>
        <v>-1.4474367892068945E-2</v>
      </c>
      <c r="AK63" s="34">
        <f>AVERAGE(AK61:AK62)*'Fixed data'!$C$3</f>
        <v>-1.3670236342509559E-2</v>
      </c>
      <c r="AL63" s="34">
        <f>AVERAGE(AL61:AL62)*'Fixed data'!$C$3</f>
        <v>-1.2866104792950171E-2</v>
      </c>
      <c r="AM63" s="34">
        <f>AVERAGE(AM61:AM62)*'Fixed data'!$C$3</f>
        <v>-1.2061973243390787E-2</v>
      </c>
      <c r="AN63" s="34">
        <f>AVERAGE(AN61:AN62)*'Fixed data'!$C$3</f>
        <v>-1.12578416938314E-2</v>
      </c>
      <c r="AO63" s="34">
        <f>AVERAGE(AO61:AO62)*'Fixed data'!$C$3</f>
        <v>-1.0453710144272014E-2</v>
      </c>
      <c r="AP63" s="34">
        <f>AVERAGE(AP61:AP62)*'Fixed data'!$C$3</f>
        <v>-9.649578594712627E-3</v>
      </c>
      <c r="AQ63" s="34">
        <f>AVERAGE(AQ61:AQ62)*'Fixed data'!$C$3</f>
        <v>-8.8454470451532433E-3</v>
      </c>
      <c r="AR63" s="34">
        <f>AVERAGE(AR61:AR62)*'Fixed data'!$C$3</f>
        <v>-8.0413154955938562E-3</v>
      </c>
      <c r="AS63" s="34">
        <f>AVERAGE(AS61:AS62)*'Fixed data'!$C$3</f>
        <v>-7.2371839460344724E-3</v>
      </c>
      <c r="AT63" s="34">
        <f>AVERAGE(AT61:AT62)*'Fixed data'!$C$3</f>
        <v>-6.4330523964750853E-3</v>
      </c>
      <c r="AU63" s="34">
        <f>AVERAGE(AU61:AU62)*'Fixed data'!$C$3</f>
        <v>-5.6289208469157007E-3</v>
      </c>
      <c r="AV63" s="34">
        <f>AVERAGE(AV61:AV62)*'Fixed data'!$C$3</f>
        <v>-4.8247892973563144E-3</v>
      </c>
      <c r="AW63" s="34">
        <f>AVERAGE(AW61:AW62)*'Fixed data'!$C$3</f>
        <v>-4.0206577477969289E-3</v>
      </c>
      <c r="AX63" s="34">
        <f>AVERAGE(AX61:AX62)*'Fixed data'!$C$3</f>
        <v>-3.2165261982375435E-3</v>
      </c>
      <c r="AY63" s="34">
        <f>AVERAGE(AY61:AY62)*'Fixed data'!$C$3</f>
        <v>-2.4626528705256191E-3</v>
      </c>
      <c r="AZ63" s="34">
        <f>AVERAGE(AZ61:AZ62)*'Fixed data'!$C$3</f>
        <v>-1.8092959865086181E-3</v>
      </c>
      <c r="BA63" s="34">
        <f>AVERAGE(BA61:BA62)*'Fixed data'!$C$3</f>
        <v>-1.2564555461865405E-3</v>
      </c>
      <c r="BB63" s="34">
        <f>AVERAGE(BB61:BB62)*'Fixed data'!$C$3</f>
        <v>-8.0413154955938598E-4</v>
      </c>
      <c r="BC63" s="34">
        <f>AVERAGE(BC61:BC62)*'Fixed data'!$C$3</f>
        <v>-4.5232399662715469E-4</v>
      </c>
      <c r="BD63" s="34">
        <f>AVERAGE(BD61:BD62)*'Fixed data'!$C$3</f>
        <v>-2.0103288738984658E-4</v>
      </c>
    </row>
    <row r="64" spans="1:56" ht="15.75" thickBot="1" x14ac:dyDescent="0.35">
      <c r="A64" s="139"/>
      <c r="B64" s="12" t="s">
        <v>95</v>
      </c>
      <c r="C64" s="12" t="s">
        <v>45</v>
      </c>
      <c r="D64" s="12" t="s">
        <v>40</v>
      </c>
      <c r="E64" s="53">
        <f t="shared" ref="E64:BD64" si="11">E29+E60+E63</f>
        <v>-2.5673835129468817E-2</v>
      </c>
      <c r="F64" s="53">
        <f t="shared" si="11"/>
        <v>-3.2227902664678058E-2</v>
      </c>
      <c r="G64" s="53">
        <f t="shared" si="11"/>
        <v>-3.8681453756192377E-2</v>
      </c>
      <c r="H64" s="53">
        <f t="shared" si="11"/>
        <v>-4.503448840401178E-2</v>
      </c>
      <c r="I64" s="53">
        <f t="shared" si="11"/>
        <v>-5.1287006608136246E-2</v>
      </c>
      <c r="J64" s="53">
        <f t="shared" si="11"/>
        <v>-5.7439008368565803E-2</v>
      </c>
      <c r="K64" s="53">
        <f t="shared" si="11"/>
        <v>-6.3490493685300423E-2</v>
      </c>
      <c r="L64" s="53">
        <f t="shared" si="11"/>
        <v>-6.9441462558340133E-2</v>
      </c>
      <c r="M64" s="53">
        <f t="shared" si="11"/>
        <v>-4.9618079858216091E-2</v>
      </c>
      <c r="N64" s="53">
        <f t="shared" si="11"/>
        <v>-4.8813948308656721E-2</v>
      </c>
      <c r="O64" s="53">
        <f t="shared" si="11"/>
        <v>-4.8009816759097323E-2</v>
      </c>
      <c r="P64" s="53">
        <f t="shared" si="11"/>
        <v>-4.7205685209537947E-2</v>
      </c>
      <c r="Q64" s="53">
        <f t="shared" si="11"/>
        <v>-4.6401553659978556E-2</v>
      </c>
      <c r="R64" s="53">
        <f t="shared" si="11"/>
        <v>-4.5597422110419179E-2</v>
      </c>
      <c r="S64" s="53">
        <f t="shared" si="11"/>
        <v>-4.4793290560859789E-2</v>
      </c>
      <c r="T64" s="53">
        <f t="shared" si="11"/>
        <v>-4.3989159011300412E-2</v>
      </c>
      <c r="U64" s="53">
        <f t="shared" si="11"/>
        <v>-4.3185027461741021E-2</v>
      </c>
      <c r="V64" s="53">
        <f t="shared" si="11"/>
        <v>-4.2380895912181638E-2</v>
      </c>
      <c r="W64" s="53">
        <f t="shared" si="11"/>
        <v>-4.1576764362622254E-2</v>
      </c>
      <c r="X64" s="53">
        <f t="shared" si="11"/>
        <v>-4.077263281306287E-2</v>
      </c>
      <c r="Y64" s="53">
        <f t="shared" si="11"/>
        <v>-3.9968501263503486E-2</v>
      </c>
      <c r="Z64" s="53">
        <f t="shared" si="11"/>
        <v>-3.9164369713944089E-2</v>
      </c>
      <c r="AA64" s="53">
        <f t="shared" si="11"/>
        <v>-3.8360238164384705E-2</v>
      </c>
      <c r="AB64" s="53">
        <f t="shared" si="11"/>
        <v>-3.7556106614825321E-2</v>
      </c>
      <c r="AC64" s="53">
        <f t="shared" si="11"/>
        <v>-3.6751975065265938E-2</v>
      </c>
      <c r="AD64" s="53">
        <f t="shared" si="11"/>
        <v>-3.5947843515706547E-2</v>
      </c>
      <c r="AE64" s="53">
        <f t="shared" si="11"/>
        <v>-3.5143711966147156E-2</v>
      </c>
      <c r="AF64" s="53">
        <f t="shared" si="11"/>
        <v>-3.4339580416587773E-2</v>
      </c>
      <c r="AG64" s="53">
        <f t="shared" si="11"/>
        <v>-3.3535448867028389E-2</v>
      </c>
      <c r="AH64" s="53">
        <f t="shared" si="11"/>
        <v>-3.2731317317468998E-2</v>
      </c>
      <c r="AI64" s="53">
        <f t="shared" si="11"/>
        <v>-3.1927185767909615E-2</v>
      </c>
      <c r="AJ64" s="53">
        <f t="shared" si="11"/>
        <v>-3.1123054218350224E-2</v>
      </c>
      <c r="AK64" s="53">
        <f t="shared" si="11"/>
        <v>-3.031892266879084E-2</v>
      </c>
      <c r="AL64" s="53">
        <f t="shared" si="11"/>
        <v>-2.951479111923145E-2</v>
      </c>
      <c r="AM64" s="53">
        <f t="shared" si="11"/>
        <v>-2.8710659569672066E-2</v>
      </c>
      <c r="AN64" s="53">
        <f t="shared" si="11"/>
        <v>-2.7906528020112679E-2</v>
      </c>
      <c r="AO64" s="53">
        <f t="shared" si="11"/>
        <v>-2.7102396470553292E-2</v>
      </c>
      <c r="AP64" s="53">
        <f t="shared" si="11"/>
        <v>-2.6298264920993908E-2</v>
      </c>
      <c r="AQ64" s="53">
        <f t="shared" si="11"/>
        <v>-2.5494133371434524E-2</v>
      </c>
      <c r="AR64" s="53">
        <f t="shared" si="11"/>
        <v>-2.4690001821875134E-2</v>
      </c>
      <c r="AS64" s="53">
        <f t="shared" si="11"/>
        <v>-2.388587027231575E-2</v>
      </c>
      <c r="AT64" s="53">
        <f t="shared" si="11"/>
        <v>-2.3081738722756366E-2</v>
      </c>
      <c r="AU64" s="53">
        <f t="shared" si="11"/>
        <v>-2.2277607173196979E-2</v>
      </c>
      <c r="AV64" s="53">
        <f t="shared" si="11"/>
        <v>-2.1473475623637592E-2</v>
      </c>
      <c r="AW64" s="53">
        <f t="shared" si="11"/>
        <v>-2.0669344074078208E-2</v>
      </c>
      <c r="AX64" s="53">
        <f t="shared" si="11"/>
        <v>-1.9865212524518824E-2</v>
      </c>
      <c r="AY64" s="53">
        <f t="shared" si="11"/>
        <v>-1.7030253406021736E-2</v>
      </c>
      <c r="AZ64" s="53">
        <f t="shared" si="11"/>
        <v>-1.4295810731219577E-2</v>
      </c>
      <c r="BA64" s="53">
        <f t="shared" si="11"/>
        <v>-1.166188450011234E-2</v>
      </c>
      <c r="BB64" s="53">
        <f t="shared" si="11"/>
        <v>-9.128474712700025E-3</v>
      </c>
      <c r="BC64" s="53">
        <f t="shared" si="11"/>
        <v>-6.6955813689826352E-3</v>
      </c>
      <c r="BD64" s="53">
        <f t="shared" si="11"/>
        <v>-4.3632044689601666E-3</v>
      </c>
    </row>
    <row r="65" spans="1:56" ht="12.75" customHeight="1" x14ac:dyDescent="0.3">
      <c r="A65" s="193"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94"/>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94"/>
      <c r="B67" s="9" t="s">
        <v>298</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94"/>
      <c r="B68" s="9" t="s">
        <v>299</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94"/>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94"/>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94"/>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94"/>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94"/>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94"/>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94"/>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95"/>
      <c r="B76" s="13" t="s">
        <v>101</v>
      </c>
      <c r="C76" s="13"/>
      <c r="D76" s="13" t="s">
        <v>40</v>
      </c>
      <c r="E76" s="53">
        <f>SUM(E65:E75)</f>
        <v>0</v>
      </c>
      <c r="F76" s="53">
        <f t="shared" ref="F76:BD76" si="12">SUM(F65:F75)</f>
        <v>0</v>
      </c>
      <c r="G76" s="53">
        <f t="shared" si="12"/>
        <v>0</v>
      </c>
      <c r="H76" s="53">
        <f t="shared" si="12"/>
        <v>0</v>
      </c>
      <c r="I76" s="53">
        <f t="shared" si="12"/>
        <v>0</v>
      </c>
      <c r="J76" s="53">
        <f t="shared" si="12"/>
        <v>0</v>
      </c>
      <c r="K76" s="53">
        <f t="shared" si="12"/>
        <v>0</v>
      </c>
      <c r="L76" s="53">
        <f t="shared" si="12"/>
        <v>0</v>
      </c>
      <c r="M76" s="53">
        <f t="shared" si="12"/>
        <v>0</v>
      </c>
      <c r="N76" s="53">
        <f t="shared" si="12"/>
        <v>0</v>
      </c>
      <c r="O76" s="53">
        <f t="shared" si="12"/>
        <v>0</v>
      </c>
      <c r="P76" s="53">
        <f t="shared" si="12"/>
        <v>0</v>
      </c>
      <c r="Q76" s="53">
        <f t="shared" si="12"/>
        <v>0</v>
      </c>
      <c r="R76" s="53">
        <f t="shared" si="12"/>
        <v>0</v>
      </c>
      <c r="S76" s="53">
        <f t="shared" si="12"/>
        <v>0</v>
      </c>
      <c r="T76" s="53">
        <f t="shared" si="12"/>
        <v>0</v>
      </c>
      <c r="U76" s="53">
        <f t="shared" si="12"/>
        <v>0</v>
      </c>
      <c r="V76" s="53">
        <f t="shared" si="12"/>
        <v>0</v>
      </c>
      <c r="W76" s="53">
        <f t="shared" si="12"/>
        <v>0</v>
      </c>
      <c r="X76" s="53">
        <f t="shared" si="12"/>
        <v>0</v>
      </c>
      <c r="Y76" s="53">
        <f t="shared" si="12"/>
        <v>0</v>
      </c>
      <c r="Z76" s="53">
        <f t="shared" si="12"/>
        <v>0</v>
      </c>
      <c r="AA76" s="53">
        <f t="shared" si="12"/>
        <v>0</v>
      </c>
      <c r="AB76" s="53">
        <f t="shared" si="12"/>
        <v>0</v>
      </c>
      <c r="AC76" s="53">
        <f t="shared" si="12"/>
        <v>0</v>
      </c>
      <c r="AD76" s="53">
        <f t="shared" si="12"/>
        <v>0</v>
      </c>
      <c r="AE76" s="53">
        <f t="shared" si="12"/>
        <v>0</v>
      </c>
      <c r="AF76" s="53">
        <f t="shared" si="12"/>
        <v>0</v>
      </c>
      <c r="AG76" s="53">
        <f t="shared" si="12"/>
        <v>0</v>
      </c>
      <c r="AH76" s="53">
        <f t="shared" si="12"/>
        <v>0</v>
      </c>
      <c r="AI76" s="53">
        <f t="shared" si="12"/>
        <v>0</v>
      </c>
      <c r="AJ76" s="53">
        <f t="shared" si="12"/>
        <v>0</v>
      </c>
      <c r="AK76" s="53">
        <f t="shared" si="12"/>
        <v>0</v>
      </c>
      <c r="AL76" s="53">
        <f t="shared" si="12"/>
        <v>0</v>
      </c>
      <c r="AM76" s="53">
        <f t="shared" si="12"/>
        <v>0</v>
      </c>
      <c r="AN76" s="53">
        <f t="shared" si="12"/>
        <v>0</v>
      </c>
      <c r="AO76" s="53">
        <f t="shared" si="12"/>
        <v>0</v>
      </c>
      <c r="AP76" s="53">
        <f t="shared" si="12"/>
        <v>0</v>
      </c>
      <c r="AQ76" s="53">
        <f t="shared" si="12"/>
        <v>0</v>
      </c>
      <c r="AR76" s="53">
        <f t="shared" si="12"/>
        <v>0</v>
      </c>
      <c r="AS76" s="53">
        <f t="shared" si="12"/>
        <v>0</v>
      </c>
      <c r="AT76" s="53">
        <f t="shared" si="12"/>
        <v>0</v>
      </c>
      <c r="AU76" s="53">
        <f t="shared" si="12"/>
        <v>0</v>
      </c>
      <c r="AV76" s="53">
        <f t="shared" si="12"/>
        <v>0</v>
      </c>
      <c r="AW76" s="53">
        <f t="shared" si="12"/>
        <v>0</v>
      </c>
      <c r="AX76" s="53">
        <f t="shared" si="12"/>
        <v>0</v>
      </c>
      <c r="AY76" s="53">
        <f t="shared" si="12"/>
        <v>0</v>
      </c>
      <c r="AZ76" s="53">
        <f t="shared" si="12"/>
        <v>0</v>
      </c>
      <c r="BA76" s="53">
        <f t="shared" si="12"/>
        <v>0</v>
      </c>
      <c r="BB76" s="53">
        <f t="shared" si="12"/>
        <v>0</v>
      </c>
      <c r="BC76" s="53">
        <f t="shared" si="12"/>
        <v>0</v>
      </c>
      <c r="BD76" s="53">
        <f t="shared" si="12"/>
        <v>0</v>
      </c>
    </row>
    <row r="77" spans="1:56" x14ac:dyDescent="0.3">
      <c r="B77" s="14" t="s">
        <v>16</v>
      </c>
      <c r="C77" s="14"/>
      <c r="D77" s="14" t="s">
        <v>40</v>
      </c>
      <c r="E77" s="54">
        <f>IF('Fixed data'!$G$19=FALSE,E64+E76,E64)</f>
        <v>-2.5673835129468817E-2</v>
      </c>
      <c r="F77" s="54">
        <f>IF('Fixed data'!$G$19=FALSE,F64+F76,F64)</f>
        <v>-3.2227902664678058E-2</v>
      </c>
      <c r="G77" s="54">
        <f>IF('Fixed data'!$G$19=FALSE,G64+G76,G64)</f>
        <v>-3.8681453756192377E-2</v>
      </c>
      <c r="H77" s="54">
        <f>IF('Fixed data'!$G$19=FALSE,H64+H76,H64)</f>
        <v>-4.503448840401178E-2</v>
      </c>
      <c r="I77" s="54">
        <f>IF('Fixed data'!$G$19=FALSE,I64+I76,I64)</f>
        <v>-5.1287006608136246E-2</v>
      </c>
      <c r="J77" s="54">
        <f>IF('Fixed data'!$G$19=FALSE,J64+J76,J64)</f>
        <v>-5.7439008368565803E-2</v>
      </c>
      <c r="K77" s="54">
        <f>IF('Fixed data'!$G$19=FALSE,K64+K76,K64)</f>
        <v>-6.3490493685300423E-2</v>
      </c>
      <c r="L77" s="54">
        <f>IF('Fixed data'!$G$19=FALSE,L64+L76,L64)</f>
        <v>-6.9441462558340133E-2</v>
      </c>
      <c r="M77" s="54">
        <f>IF('Fixed data'!$G$19=FALSE,M64+M76,M64)</f>
        <v>-4.9618079858216091E-2</v>
      </c>
      <c r="N77" s="54">
        <f>IF('Fixed data'!$G$19=FALSE,N64+N76,N64)</f>
        <v>-4.8813948308656721E-2</v>
      </c>
      <c r="O77" s="54">
        <f>IF('Fixed data'!$G$19=FALSE,O64+O76,O64)</f>
        <v>-4.8009816759097323E-2</v>
      </c>
      <c r="P77" s="54">
        <f>IF('Fixed data'!$G$19=FALSE,P64+P76,P64)</f>
        <v>-4.7205685209537947E-2</v>
      </c>
      <c r="Q77" s="54">
        <f>IF('Fixed data'!$G$19=FALSE,Q64+Q76,Q64)</f>
        <v>-4.6401553659978556E-2</v>
      </c>
      <c r="R77" s="54">
        <f>IF('Fixed data'!$G$19=FALSE,R64+R76,R64)</f>
        <v>-4.5597422110419179E-2</v>
      </c>
      <c r="S77" s="54">
        <f>IF('Fixed data'!$G$19=FALSE,S64+S76,S64)</f>
        <v>-4.4793290560859789E-2</v>
      </c>
      <c r="T77" s="54">
        <f>IF('Fixed data'!$G$19=FALSE,T64+T76,T64)</f>
        <v>-4.3989159011300412E-2</v>
      </c>
      <c r="U77" s="54">
        <f>IF('Fixed data'!$G$19=FALSE,U64+U76,U64)</f>
        <v>-4.3185027461741021E-2</v>
      </c>
      <c r="V77" s="54">
        <f>IF('Fixed data'!$G$19=FALSE,V64+V76,V64)</f>
        <v>-4.2380895912181638E-2</v>
      </c>
      <c r="W77" s="54">
        <f>IF('Fixed data'!$G$19=FALSE,W64+W76,W64)</f>
        <v>-4.1576764362622254E-2</v>
      </c>
      <c r="X77" s="54">
        <f>IF('Fixed data'!$G$19=FALSE,X64+X76,X64)</f>
        <v>-4.077263281306287E-2</v>
      </c>
      <c r="Y77" s="54">
        <f>IF('Fixed data'!$G$19=FALSE,Y64+Y76,Y64)</f>
        <v>-3.9968501263503486E-2</v>
      </c>
      <c r="Z77" s="54">
        <f>IF('Fixed data'!$G$19=FALSE,Z64+Z76,Z64)</f>
        <v>-3.9164369713944089E-2</v>
      </c>
      <c r="AA77" s="54">
        <f>IF('Fixed data'!$G$19=FALSE,AA64+AA76,AA64)</f>
        <v>-3.8360238164384705E-2</v>
      </c>
      <c r="AB77" s="54">
        <f>IF('Fixed data'!$G$19=FALSE,AB64+AB76,AB64)</f>
        <v>-3.7556106614825321E-2</v>
      </c>
      <c r="AC77" s="54">
        <f>IF('Fixed data'!$G$19=FALSE,AC64+AC76,AC64)</f>
        <v>-3.6751975065265938E-2</v>
      </c>
      <c r="AD77" s="54">
        <f>IF('Fixed data'!$G$19=FALSE,AD64+AD76,AD64)</f>
        <v>-3.5947843515706547E-2</v>
      </c>
      <c r="AE77" s="54">
        <f>IF('Fixed data'!$G$19=FALSE,AE64+AE76,AE64)</f>
        <v>-3.5143711966147156E-2</v>
      </c>
      <c r="AF77" s="54">
        <f>IF('Fixed data'!$G$19=FALSE,AF64+AF76,AF64)</f>
        <v>-3.4339580416587773E-2</v>
      </c>
      <c r="AG77" s="54">
        <f>IF('Fixed data'!$G$19=FALSE,AG64+AG76,AG64)</f>
        <v>-3.3535448867028389E-2</v>
      </c>
      <c r="AH77" s="54">
        <f>IF('Fixed data'!$G$19=FALSE,AH64+AH76,AH64)</f>
        <v>-3.2731317317468998E-2</v>
      </c>
      <c r="AI77" s="54">
        <f>IF('Fixed data'!$G$19=FALSE,AI64+AI76,AI64)</f>
        <v>-3.1927185767909615E-2</v>
      </c>
      <c r="AJ77" s="54">
        <f>IF('Fixed data'!$G$19=FALSE,AJ64+AJ76,AJ64)</f>
        <v>-3.1123054218350224E-2</v>
      </c>
      <c r="AK77" s="54">
        <f>IF('Fixed data'!$G$19=FALSE,AK64+AK76,AK64)</f>
        <v>-3.031892266879084E-2</v>
      </c>
      <c r="AL77" s="54">
        <f>IF('Fixed data'!$G$19=FALSE,AL64+AL76,AL64)</f>
        <v>-2.951479111923145E-2</v>
      </c>
      <c r="AM77" s="54">
        <f>IF('Fixed data'!$G$19=FALSE,AM64+AM76,AM64)</f>
        <v>-2.8710659569672066E-2</v>
      </c>
      <c r="AN77" s="54">
        <f>IF('Fixed data'!$G$19=FALSE,AN64+AN76,AN64)</f>
        <v>-2.7906528020112679E-2</v>
      </c>
      <c r="AO77" s="54">
        <f>IF('Fixed data'!$G$19=FALSE,AO64+AO76,AO64)</f>
        <v>-2.7102396470553292E-2</v>
      </c>
      <c r="AP77" s="54">
        <f>IF('Fixed data'!$G$19=FALSE,AP64+AP76,AP64)</f>
        <v>-2.6298264920993908E-2</v>
      </c>
      <c r="AQ77" s="54">
        <f>IF('Fixed data'!$G$19=FALSE,AQ64+AQ76,AQ64)</f>
        <v>-2.5494133371434524E-2</v>
      </c>
      <c r="AR77" s="54">
        <f>IF('Fixed data'!$G$19=FALSE,AR64+AR76,AR64)</f>
        <v>-2.4690001821875134E-2</v>
      </c>
      <c r="AS77" s="54">
        <f>IF('Fixed data'!$G$19=FALSE,AS64+AS76,AS64)</f>
        <v>-2.388587027231575E-2</v>
      </c>
      <c r="AT77" s="54">
        <f>IF('Fixed data'!$G$19=FALSE,AT64+AT76,AT64)</f>
        <v>-2.3081738722756366E-2</v>
      </c>
      <c r="AU77" s="54">
        <f>IF('Fixed data'!$G$19=FALSE,AU64+AU76,AU64)</f>
        <v>-2.2277607173196979E-2</v>
      </c>
      <c r="AV77" s="54">
        <f>IF('Fixed data'!$G$19=FALSE,AV64+AV76,AV64)</f>
        <v>-2.1473475623637592E-2</v>
      </c>
      <c r="AW77" s="54">
        <f>IF('Fixed data'!$G$19=FALSE,AW64+AW76,AW64)</f>
        <v>-2.0669344074078208E-2</v>
      </c>
      <c r="AX77" s="54">
        <f>IF('Fixed data'!$G$19=FALSE,AX64+AX76,AX64)</f>
        <v>-1.9865212524518824E-2</v>
      </c>
      <c r="AY77" s="54">
        <f>IF('Fixed data'!$G$19=FALSE,AY64+AY76,AY64)</f>
        <v>-1.7030253406021736E-2</v>
      </c>
      <c r="AZ77" s="54">
        <f>IF('Fixed data'!$G$19=FALSE,AZ64+AZ76,AZ64)</f>
        <v>-1.4295810731219577E-2</v>
      </c>
      <c r="BA77" s="54">
        <f>IF('Fixed data'!$G$19=FALSE,BA64+BA76,BA64)</f>
        <v>-1.166188450011234E-2</v>
      </c>
      <c r="BB77" s="54">
        <f>IF('Fixed data'!$G$19=FALSE,BB64+BB76,BB64)</f>
        <v>-9.128474712700025E-3</v>
      </c>
      <c r="BC77" s="54">
        <f>IF('Fixed data'!$G$19=FALSE,BC64+BC76,BC64)</f>
        <v>-6.6955813689826352E-3</v>
      </c>
      <c r="BD77" s="54">
        <f>IF('Fixed data'!$G$19=FALSE,BD64+BD76,BD64)</f>
        <v>-4.3632044689601666E-3</v>
      </c>
    </row>
    <row r="78" spans="1:56" ht="15.75" outlineLevel="1" x14ac:dyDescent="0.3">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B80" s="11" t="s">
        <v>17</v>
      </c>
      <c r="C80" s="14"/>
      <c r="D80" s="9" t="s">
        <v>40</v>
      </c>
      <c r="E80" s="55">
        <f>IF('Fixed data'!$G$19=TRUE,(E77-SUM(E70:E71))*E78+SUM(E70:E71)*E79,E77*E78)</f>
        <v>-2.4805637806250065E-2</v>
      </c>
      <c r="F80" s="55">
        <f t="shared" ref="F80:BD80" si="13">F77*F78</f>
        <v>-3.0085091987843881E-2</v>
      </c>
      <c r="G80" s="55">
        <f t="shared" si="13"/>
        <v>-3.4888455060032637E-2</v>
      </c>
      <c r="H80" s="55">
        <f t="shared" si="13"/>
        <v>-3.924495489805755E-2</v>
      </c>
      <c r="I80" s="55">
        <f t="shared" si="13"/>
        <v>-4.318228337254653E-2</v>
      </c>
      <c r="J80" s="55">
        <f t="shared" si="13"/>
        <v>-4.6726670316226689E-2</v>
      </c>
      <c r="K80" s="55">
        <f t="shared" si="13"/>
        <v>-4.9902954125999231E-2</v>
      </c>
      <c r="L80" s="55">
        <f t="shared" si="13"/>
        <v>-5.2734649147361576E-2</v>
      </c>
      <c r="M80" s="55">
        <f t="shared" si="13"/>
        <v>-3.6406321972550802E-2</v>
      </c>
      <c r="N80" s="55">
        <f t="shared" si="13"/>
        <v>-3.4605126327463064E-2</v>
      </c>
      <c r="O80" s="55">
        <f t="shared" si="13"/>
        <v>-3.2884118206070352E-2</v>
      </c>
      <c r="P80" s="55">
        <f t="shared" si="13"/>
        <v>-3.1239934055966374E-2</v>
      </c>
      <c r="Q80" s="55">
        <f t="shared" si="13"/>
        <v>-2.9669346112889489E-2</v>
      </c>
      <c r="R80" s="55">
        <f t="shared" si="13"/>
        <v>-2.8169257063375915E-2</v>
      </c>
      <c r="S80" s="55">
        <f t="shared" si="13"/>
        <v>-2.6736694913112237E-2</v>
      </c>
      <c r="T80" s="55">
        <f t="shared" si="13"/>
        <v>-2.5368808053178763E-2</v>
      </c>
      <c r="U80" s="55">
        <f t="shared" si="13"/>
        <v>-2.4062860516668109E-2</v>
      </c>
      <c r="V80" s="55">
        <f t="shared" si="13"/>
        <v>-2.2816227418445446E-2</v>
      </c>
      <c r="W80" s="55">
        <f t="shared" si="13"/>
        <v>-2.1626390571088214E-2</v>
      </c>
      <c r="X80" s="55">
        <f t="shared" si="13"/>
        <v>-2.0490934270304694E-2</v>
      </c>
      <c r="Y80" s="55">
        <f t="shared" si="13"/>
        <v>-1.9407541243382589E-2</v>
      </c>
      <c r="Z80" s="55">
        <f t="shared" si="13"/>
        <v>-1.8373988754460779E-2</v>
      </c>
      <c r="AA80" s="55">
        <f t="shared" si="13"/>
        <v>-1.7388144860651343E-2</v>
      </c>
      <c r="AB80" s="55">
        <f t="shared" si="13"/>
        <v>-1.6447964813262859E-2</v>
      </c>
      <c r="AC80" s="55">
        <f t="shared" si="13"/>
        <v>-1.5551487598592983E-2</v>
      </c>
      <c r="AD80" s="55">
        <f t="shared" si="13"/>
        <v>-1.4696832612966103E-2</v>
      </c>
      <c r="AE80" s="55">
        <f t="shared" si="13"/>
        <v>-1.3882196466892436E-2</v>
      </c>
      <c r="AF80" s="55">
        <f t="shared" si="13"/>
        <v>-1.3105849913418042E-2</v>
      </c>
      <c r="AG80" s="55">
        <f t="shared" si="13"/>
        <v>-1.2366134895920946E-2</v>
      </c>
      <c r="AH80" s="55">
        <f t="shared" si="13"/>
        <v>-1.166146171078747E-2</v>
      </c>
      <c r="AI80" s="55">
        <f t="shared" si="13"/>
        <v>-1.2770463888333458E-2</v>
      </c>
      <c r="AJ80" s="55">
        <f t="shared" si="13"/>
        <v>-1.2086234568438105E-2</v>
      </c>
      <c r="AK80" s="55">
        <f t="shared" si="13"/>
        <v>-1.1431029618860437E-2</v>
      </c>
      <c r="AL80" s="55">
        <f t="shared" si="13"/>
        <v>-1.0803738756164008E-2</v>
      </c>
      <c r="AM80" s="55">
        <f t="shared" si="13"/>
        <v>-1.020329175118995E-2</v>
      </c>
      <c r="AN80" s="55">
        <f t="shared" si="13"/>
        <v>-9.6286570376918571E-3</v>
      </c>
      <c r="AO80" s="55">
        <f t="shared" si="13"/>
        <v>-9.0788403680415446E-3</v>
      </c>
      <c r="AP80" s="55">
        <f t="shared" si="13"/>
        <v>-8.5528835144440818E-3</v>
      </c>
      <c r="AQ80" s="55">
        <f t="shared" si="13"/>
        <v>-8.0498630141514396E-3</v>
      </c>
      <c r="AR80" s="55">
        <f t="shared" si="13"/>
        <v>-7.5688889572135759E-3</v>
      </c>
      <c r="AS80" s="55">
        <f t="shared" si="13"/>
        <v>-7.1091038153535003E-3</v>
      </c>
      <c r="AT80" s="55">
        <f t="shared" si="13"/>
        <v>-6.6696813105991464E-3</v>
      </c>
      <c r="AU80" s="55">
        <f t="shared" si="13"/>
        <v>-6.2498253223496475E-3</v>
      </c>
      <c r="AV80" s="55">
        <f t="shared" si="13"/>
        <v>-5.848768831596878E-3</v>
      </c>
      <c r="AW80" s="55">
        <f t="shared" si="13"/>
        <v>-5.4657729010650583E-3</v>
      </c>
      <c r="AX80" s="55">
        <f t="shared" si="13"/>
        <v>-5.1001256900717728E-3</v>
      </c>
      <c r="AY80" s="55">
        <f t="shared" si="13"/>
        <v>-4.2449399312374514E-3</v>
      </c>
      <c r="AZ80" s="55">
        <f t="shared" si="13"/>
        <v>-3.4595690555482691E-3</v>
      </c>
      <c r="BA80" s="55">
        <f t="shared" si="13"/>
        <v>-2.7399631707110011E-3</v>
      </c>
      <c r="BB80" s="55">
        <f t="shared" si="13"/>
        <v>-2.0822697096486162E-3</v>
      </c>
      <c r="BC80" s="55">
        <f t="shared" si="13"/>
        <v>-1.4828247704595262E-3</v>
      </c>
      <c r="BD80" s="55">
        <f t="shared" si="13"/>
        <v>-9.3814481095306611E-4</v>
      </c>
    </row>
    <row r="81" spans="1:56" x14ac:dyDescent="0.3">
      <c r="B81" s="15" t="s">
        <v>18</v>
      </c>
      <c r="C81" s="15"/>
      <c r="D81" s="14" t="s">
        <v>40</v>
      </c>
      <c r="E81" s="56">
        <f>+E80</f>
        <v>-2.4805637806250065E-2</v>
      </c>
      <c r="F81" s="56">
        <f t="shared" ref="F81:BD81" si="14">+E81+F80</f>
        <v>-5.4890729794093943E-2</v>
      </c>
      <c r="G81" s="56">
        <f t="shared" si="14"/>
        <v>-8.9779184854126587E-2</v>
      </c>
      <c r="H81" s="56">
        <f t="shared" si="14"/>
        <v>-0.12902413975218413</v>
      </c>
      <c r="I81" s="56">
        <f t="shared" si="14"/>
        <v>-0.17220642312473067</v>
      </c>
      <c r="J81" s="56">
        <f t="shared" si="14"/>
        <v>-0.21893309344095735</v>
      </c>
      <c r="K81" s="56">
        <f t="shared" si="14"/>
        <v>-0.26883604756695656</v>
      </c>
      <c r="L81" s="56">
        <f t="shared" si="14"/>
        <v>-0.32157069671431815</v>
      </c>
      <c r="M81" s="56">
        <f t="shared" si="14"/>
        <v>-0.35797701868686893</v>
      </c>
      <c r="N81" s="56">
        <f t="shared" si="14"/>
        <v>-0.39258214501433197</v>
      </c>
      <c r="O81" s="56">
        <f t="shared" si="14"/>
        <v>-0.42546626322040232</v>
      </c>
      <c r="P81" s="56">
        <f t="shared" si="14"/>
        <v>-0.45670619727636869</v>
      </c>
      <c r="Q81" s="56">
        <f t="shared" si="14"/>
        <v>-0.48637554338925815</v>
      </c>
      <c r="R81" s="56">
        <f t="shared" si="14"/>
        <v>-0.51454480045263407</v>
      </c>
      <c r="S81" s="56">
        <f t="shared" si="14"/>
        <v>-0.54128149536574632</v>
      </c>
      <c r="T81" s="56">
        <f t="shared" si="14"/>
        <v>-0.56665030341892508</v>
      </c>
      <c r="U81" s="56">
        <f t="shared" si="14"/>
        <v>-0.59071316393559314</v>
      </c>
      <c r="V81" s="56">
        <f t="shared" si="14"/>
        <v>-0.61352939135403861</v>
      </c>
      <c r="W81" s="56">
        <f t="shared" si="14"/>
        <v>-0.63515578192512678</v>
      </c>
      <c r="X81" s="56">
        <f t="shared" si="14"/>
        <v>-0.65564671619543147</v>
      </c>
      <c r="Y81" s="56">
        <f t="shared" si="14"/>
        <v>-0.67505425743881409</v>
      </c>
      <c r="Z81" s="56">
        <f t="shared" si="14"/>
        <v>-0.69342824619327481</v>
      </c>
      <c r="AA81" s="56">
        <f t="shared" si="14"/>
        <v>-0.71081639105392613</v>
      </c>
      <c r="AB81" s="56">
        <f t="shared" si="14"/>
        <v>-0.72726435586718896</v>
      </c>
      <c r="AC81" s="56">
        <f t="shared" si="14"/>
        <v>-0.74281584346578189</v>
      </c>
      <c r="AD81" s="56">
        <f t="shared" si="14"/>
        <v>-0.75751267607874795</v>
      </c>
      <c r="AE81" s="56">
        <f t="shared" si="14"/>
        <v>-0.77139487254564043</v>
      </c>
      <c r="AF81" s="56">
        <f t="shared" si="14"/>
        <v>-0.78450072245905844</v>
      </c>
      <c r="AG81" s="56">
        <f t="shared" si="14"/>
        <v>-0.79686685735497942</v>
      </c>
      <c r="AH81" s="56">
        <f t="shared" si="14"/>
        <v>-0.80852831906576694</v>
      </c>
      <c r="AI81" s="56">
        <f t="shared" si="14"/>
        <v>-0.82129878295410041</v>
      </c>
      <c r="AJ81" s="56">
        <f t="shared" si="14"/>
        <v>-0.83338501752253857</v>
      </c>
      <c r="AK81" s="56">
        <f t="shared" si="14"/>
        <v>-0.84481604714139902</v>
      </c>
      <c r="AL81" s="56">
        <f t="shared" si="14"/>
        <v>-0.85561978589756305</v>
      </c>
      <c r="AM81" s="56">
        <f t="shared" si="14"/>
        <v>-0.86582307764875299</v>
      </c>
      <c r="AN81" s="56">
        <f t="shared" si="14"/>
        <v>-0.87545173468644488</v>
      </c>
      <c r="AO81" s="56">
        <f t="shared" si="14"/>
        <v>-0.8845305750544864</v>
      </c>
      <c r="AP81" s="56">
        <f t="shared" si="14"/>
        <v>-0.89308345856893046</v>
      </c>
      <c r="AQ81" s="56">
        <f t="shared" si="14"/>
        <v>-0.9011333215830819</v>
      </c>
      <c r="AR81" s="56">
        <f t="shared" si="14"/>
        <v>-0.90870221054029543</v>
      </c>
      <c r="AS81" s="56">
        <f t="shared" si="14"/>
        <v>-0.91581131435564889</v>
      </c>
      <c r="AT81" s="56">
        <f t="shared" si="14"/>
        <v>-0.92248099566624808</v>
      </c>
      <c r="AU81" s="56">
        <f t="shared" si="14"/>
        <v>-0.92873082098859772</v>
      </c>
      <c r="AV81" s="56">
        <f t="shared" si="14"/>
        <v>-0.93457958982019462</v>
      </c>
      <c r="AW81" s="56">
        <f t="shared" si="14"/>
        <v>-0.94004536272125971</v>
      </c>
      <c r="AX81" s="56">
        <f t="shared" si="14"/>
        <v>-0.9451454884113315</v>
      </c>
      <c r="AY81" s="56">
        <f t="shared" si="14"/>
        <v>-0.94939042834256893</v>
      </c>
      <c r="AZ81" s="56">
        <f t="shared" si="14"/>
        <v>-0.95284999739811715</v>
      </c>
      <c r="BA81" s="56">
        <f t="shared" si="14"/>
        <v>-0.95558996056882817</v>
      </c>
      <c r="BB81" s="56">
        <f t="shared" si="14"/>
        <v>-0.95767223027847681</v>
      </c>
      <c r="BC81" s="56">
        <f t="shared" si="14"/>
        <v>-0.95915505504893639</v>
      </c>
      <c r="BD81" s="56">
        <f t="shared" si="14"/>
        <v>-0.9600931998598895</v>
      </c>
    </row>
    <row r="82" spans="1:56" x14ac:dyDescent="0.3">
      <c r="B82" s="14"/>
    </row>
    <row r="84" spans="1:56" x14ac:dyDescent="0.3">
      <c r="A84" s="118"/>
      <c r="B84" s="117" t="s">
        <v>217</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22"/>
      <c r="B85" s="141" t="s">
        <v>322</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96"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96"/>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96"/>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196"/>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196"/>
      <c r="B90" s="4" t="s">
        <v>332</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96"/>
      <c r="B91" s="4" t="s">
        <v>333</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96"/>
      <c r="B92" s="4" t="s">
        <v>334</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96"/>
      <c r="B93" s="4" t="s">
        <v>216</v>
      </c>
      <c r="D93" s="4" t="s">
        <v>91</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15"/>
    </row>
    <row r="95" spans="1:56" ht="16.5" x14ac:dyDescent="0.3">
      <c r="A95" s="85"/>
      <c r="C95" s="15"/>
    </row>
    <row r="96" spans="1:56" ht="16.5" x14ac:dyDescent="0.3">
      <c r="A96" s="85">
        <v>1</v>
      </c>
      <c r="B96" s="4" t="s">
        <v>335</v>
      </c>
    </row>
    <row r="97" spans="1:3" x14ac:dyDescent="0.3">
      <c r="B97" s="69" t="s">
        <v>155</v>
      </c>
    </row>
    <row r="98" spans="1:3" x14ac:dyDescent="0.3">
      <c r="B98" s="4" t="s">
        <v>319</v>
      </c>
    </row>
    <row r="99" spans="1:3" x14ac:dyDescent="0.3">
      <c r="B99" s="4" t="s">
        <v>337</v>
      </c>
    </row>
    <row r="100" spans="1:3" ht="16.5" x14ac:dyDescent="0.3">
      <c r="A100" s="85">
        <v>2</v>
      </c>
      <c r="B100" s="69" t="s">
        <v>154</v>
      </c>
    </row>
    <row r="105" spans="1:3" x14ac:dyDescent="0.3">
      <c r="C105" s="15"/>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1">
    <dataValidation type="list" allowBlank="1" showInputMessage="1" showErrorMessage="1" sqref="B13: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19" sqref="E19"/>
      <selection pane="topRight" activeCell="E19" sqref="E19"/>
      <selection pane="bottomLeft" activeCell="E19" sqref="E19"/>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350</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-0.53371408530377251</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-0.68499253970880436</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-0.78494499985130495</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-0.88540577474624871</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38" t="s">
        <v>83</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88" t="s">
        <v>11</v>
      </c>
      <c r="B13" s="61" t="s">
        <v>187</v>
      </c>
      <c r="C13" s="60"/>
      <c r="D13" s="61" t="s">
        <v>40</v>
      </c>
      <c r="E13" s="62">
        <v>-0.69350000000000001</v>
      </c>
      <c r="F13" s="62">
        <f>E13</f>
        <v>-0.69350000000000001</v>
      </c>
      <c r="G13" s="62">
        <f t="shared" ref="G13:L13" si="0">F13</f>
        <v>-0.69350000000000001</v>
      </c>
      <c r="H13" s="62">
        <f t="shared" si="0"/>
        <v>-0.69350000000000001</v>
      </c>
      <c r="I13" s="62">
        <f t="shared" si="0"/>
        <v>-0.69350000000000001</v>
      </c>
      <c r="J13" s="62">
        <f t="shared" si="0"/>
        <v>-0.69350000000000001</v>
      </c>
      <c r="K13" s="62">
        <f t="shared" si="0"/>
        <v>-0.69350000000000001</v>
      </c>
      <c r="L13" s="62">
        <f t="shared" si="0"/>
        <v>-0.69350000000000001</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89"/>
      <c r="B14" s="61" t="s">
        <v>198</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89"/>
      <c r="B15" s="61" t="s">
        <v>198</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89"/>
      <c r="B16" s="61" t="s">
        <v>198</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89"/>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90"/>
      <c r="B18" s="124" t="s">
        <v>197</v>
      </c>
      <c r="C18" s="130"/>
      <c r="D18" s="125" t="s">
        <v>40</v>
      </c>
      <c r="E18" s="59">
        <f>SUM(E13:E17)</f>
        <v>-0.69350000000000001</v>
      </c>
      <c r="F18" s="59">
        <f t="shared" ref="F18:AW18" si="1">SUM(F13:F17)</f>
        <v>-0.69350000000000001</v>
      </c>
      <c r="G18" s="59">
        <f t="shared" si="1"/>
        <v>-0.69350000000000001</v>
      </c>
      <c r="H18" s="59">
        <f t="shared" si="1"/>
        <v>-0.69350000000000001</v>
      </c>
      <c r="I18" s="59">
        <f t="shared" si="1"/>
        <v>-0.69350000000000001</v>
      </c>
      <c r="J18" s="59">
        <f t="shared" si="1"/>
        <v>-0.69350000000000001</v>
      </c>
      <c r="K18" s="59">
        <f t="shared" si="1"/>
        <v>-0.69350000000000001</v>
      </c>
      <c r="L18" s="59">
        <f t="shared" si="1"/>
        <v>-0.69350000000000001</v>
      </c>
      <c r="M18" s="59">
        <f t="shared" si="1"/>
        <v>0</v>
      </c>
      <c r="N18" s="59">
        <f t="shared" si="1"/>
        <v>0</v>
      </c>
      <c r="O18" s="59">
        <f t="shared" si="1"/>
        <v>0</v>
      </c>
      <c r="P18" s="59">
        <f t="shared" si="1"/>
        <v>0</v>
      </c>
      <c r="Q18" s="59">
        <f t="shared" si="1"/>
        <v>0</v>
      </c>
      <c r="R18" s="59">
        <f t="shared" si="1"/>
        <v>0</v>
      </c>
      <c r="S18" s="59">
        <f t="shared" si="1"/>
        <v>0</v>
      </c>
      <c r="T18" s="59">
        <f t="shared" si="1"/>
        <v>0</v>
      </c>
      <c r="U18" s="59">
        <f t="shared" si="1"/>
        <v>0</v>
      </c>
      <c r="V18" s="59">
        <f t="shared" si="1"/>
        <v>0</v>
      </c>
      <c r="W18" s="59">
        <f t="shared" si="1"/>
        <v>0</v>
      </c>
      <c r="X18" s="59">
        <f t="shared" si="1"/>
        <v>0</v>
      </c>
      <c r="Y18" s="59">
        <f t="shared" si="1"/>
        <v>0</v>
      </c>
      <c r="Z18" s="59">
        <f t="shared" si="1"/>
        <v>0</v>
      </c>
      <c r="AA18" s="59">
        <f t="shared" si="1"/>
        <v>0</v>
      </c>
      <c r="AB18" s="59">
        <f t="shared" si="1"/>
        <v>0</v>
      </c>
      <c r="AC18" s="59">
        <f t="shared" si="1"/>
        <v>0</v>
      </c>
      <c r="AD18" s="59">
        <f t="shared" si="1"/>
        <v>0</v>
      </c>
      <c r="AE18" s="59">
        <f t="shared" si="1"/>
        <v>0</v>
      </c>
      <c r="AF18" s="59">
        <f t="shared" si="1"/>
        <v>0</v>
      </c>
      <c r="AG18" s="59">
        <f t="shared" si="1"/>
        <v>0</v>
      </c>
      <c r="AH18" s="59">
        <f t="shared" si="1"/>
        <v>0</v>
      </c>
      <c r="AI18" s="59">
        <f t="shared" si="1"/>
        <v>0</v>
      </c>
      <c r="AJ18" s="59">
        <f t="shared" si="1"/>
        <v>0</v>
      </c>
      <c r="AK18" s="59">
        <f t="shared" si="1"/>
        <v>0</v>
      </c>
      <c r="AL18" s="59">
        <f t="shared" si="1"/>
        <v>0</v>
      </c>
      <c r="AM18" s="59">
        <f t="shared" si="1"/>
        <v>0</v>
      </c>
      <c r="AN18" s="59">
        <f t="shared" si="1"/>
        <v>0</v>
      </c>
      <c r="AO18" s="59">
        <f t="shared" si="1"/>
        <v>0</v>
      </c>
      <c r="AP18" s="59">
        <f t="shared" si="1"/>
        <v>0</v>
      </c>
      <c r="AQ18" s="59">
        <f t="shared" si="1"/>
        <v>0</v>
      </c>
      <c r="AR18" s="59">
        <f t="shared" si="1"/>
        <v>0</v>
      </c>
      <c r="AS18" s="59">
        <f t="shared" si="1"/>
        <v>0</v>
      </c>
      <c r="AT18" s="59">
        <f t="shared" si="1"/>
        <v>0</v>
      </c>
      <c r="AU18" s="59">
        <f t="shared" si="1"/>
        <v>0</v>
      </c>
      <c r="AV18" s="59">
        <f t="shared" si="1"/>
        <v>0</v>
      </c>
      <c r="AW18" s="59">
        <f t="shared" si="1"/>
        <v>0</v>
      </c>
      <c r="AX18" s="61"/>
      <c r="AY18" s="61"/>
      <c r="AZ18" s="61"/>
      <c r="BA18" s="61"/>
      <c r="BB18" s="61"/>
      <c r="BC18" s="61"/>
      <c r="BD18" s="61"/>
    </row>
    <row r="19" spans="1:56" x14ac:dyDescent="0.3">
      <c r="A19" s="191" t="s">
        <v>301</v>
      </c>
      <c r="B19" s="61" t="s">
        <v>187</v>
      </c>
      <c r="C19" s="8"/>
      <c r="D19" s="9" t="s">
        <v>40</v>
      </c>
      <c r="E19" s="33">
        <v>0.58324303096311603</v>
      </c>
      <c r="F19" s="33">
        <f>E19</f>
        <v>0.58324303096311603</v>
      </c>
      <c r="G19" s="33">
        <f t="shared" ref="G19:L19" si="2">F19</f>
        <v>0.58324303096311603</v>
      </c>
      <c r="H19" s="33">
        <f t="shared" si="2"/>
        <v>0.58324303096311603</v>
      </c>
      <c r="I19" s="33">
        <f t="shared" si="2"/>
        <v>0.58324303096311603</v>
      </c>
      <c r="J19" s="33">
        <f t="shared" si="2"/>
        <v>0.58324303096311603</v>
      </c>
      <c r="K19" s="33">
        <f t="shared" si="2"/>
        <v>0.58324303096311603</v>
      </c>
      <c r="L19" s="33">
        <f t="shared" si="2"/>
        <v>0.58324303096311603</v>
      </c>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91"/>
      <c r="B20" s="61" t="s">
        <v>198</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91"/>
      <c r="B21" s="61" t="s">
        <v>198</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91"/>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91"/>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91"/>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92"/>
      <c r="B25" s="61" t="s">
        <v>321</v>
      </c>
      <c r="C25" s="8"/>
      <c r="D25" s="9" t="s">
        <v>40</v>
      </c>
      <c r="E25" s="67">
        <f>SUM(E19:E24)</f>
        <v>0.58324303096311603</v>
      </c>
      <c r="F25" s="67">
        <f t="shared" ref="F25:BD25" si="3">SUM(F19:F24)</f>
        <v>0.58324303096311603</v>
      </c>
      <c r="G25" s="67">
        <f t="shared" si="3"/>
        <v>0.58324303096311603</v>
      </c>
      <c r="H25" s="67">
        <f t="shared" si="3"/>
        <v>0.58324303096311603</v>
      </c>
      <c r="I25" s="67">
        <f t="shared" si="3"/>
        <v>0.58324303096311603</v>
      </c>
      <c r="J25" s="67">
        <f t="shared" si="3"/>
        <v>0.58324303096311603</v>
      </c>
      <c r="K25" s="67">
        <f t="shared" si="3"/>
        <v>0.58324303096311603</v>
      </c>
      <c r="L25" s="67">
        <f t="shared" si="3"/>
        <v>0.58324303096311603</v>
      </c>
      <c r="M25" s="67">
        <f t="shared" si="3"/>
        <v>0</v>
      </c>
      <c r="N25" s="67">
        <f t="shared" si="3"/>
        <v>0</v>
      </c>
      <c r="O25" s="67">
        <f t="shared" si="3"/>
        <v>0</v>
      </c>
      <c r="P25" s="67">
        <f t="shared" si="3"/>
        <v>0</v>
      </c>
      <c r="Q25" s="67">
        <f t="shared" si="3"/>
        <v>0</v>
      </c>
      <c r="R25" s="67">
        <f t="shared" si="3"/>
        <v>0</v>
      </c>
      <c r="S25" s="67">
        <f t="shared" si="3"/>
        <v>0</v>
      </c>
      <c r="T25" s="67">
        <f t="shared" si="3"/>
        <v>0</v>
      </c>
      <c r="U25" s="67">
        <f t="shared" si="3"/>
        <v>0</v>
      </c>
      <c r="V25" s="67">
        <f t="shared" si="3"/>
        <v>0</v>
      </c>
      <c r="W25" s="67">
        <f t="shared" si="3"/>
        <v>0</v>
      </c>
      <c r="X25" s="67">
        <f t="shared" si="3"/>
        <v>0</v>
      </c>
      <c r="Y25" s="67">
        <f t="shared" si="3"/>
        <v>0</v>
      </c>
      <c r="Z25" s="67">
        <f t="shared" si="3"/>
        <v>0</v>
      </c>
      <c r="AA25" s="67">
        <f t="shared" si="3"/>
        <v>0</v>
      </c>
      <c r="AB25" s="67">
        <f t="shared" si="3"/>
        <v>0</v>
      </c>
      <c r="AC25" s="67">
        <f t="shared" si="3"/>
        <v>0</v>
      </c>
      <c r="AD25" s="67">
        <f t="shared" si="3"/>
        <v>0</v>
      </c>
      <c r="AE25" s="67">
        <f t="shared" si="3"/>
        <v>0</v>
      </c>
      <c r="AF25" s="67">
        <f t="shared" si="3"/>
        <v>0</v>
      </c>
      <c r="AG25" s="67">
        <f t="shared" si="3"/>
        <v>0</v>
      </c>
      <c r="AH25" s="67">
        <f t="shared" si="3"/>
        <v>0</v>
      </c>
      <c r="AI25" s="67">
        <f t="shared" si="3"/>
        <v>0</v>
      </c>
      <c r="AJ25" s="67">
        <f t="shared" si="3"/>
        <v>0</v>
      </c>
      <c r="AK25" s="67">
        <f t="shared" si="3"/>
        <v>0</v>
      </c>
      <c r="AL25" s="67">
        <f t="shared" si="3"/>
        <v>0</v>
      </c>
      <c r="AM25" s="67">
        <f t="shared" si="3"/>
        <v>0</v>
      </c>
      <c r="AN25" s="67">
        <f t="shared" si="3"/>
        <v>0</v>
      </c>
      <c r="AO25" s="67">
        <f t="shared" si="3"/>
        <v>0</v>
      </c>
      <c r="AP25" s="67">
        <f t="shared" si="3"/>
        <v>0</v>
      </c>
      <c r="AQ25" s="67">
        <f t="shared" si="3"/>
        <v>0</v>
      </c>
      <c r="AR25" s="67">
        <f t="shared" si="3"/>
        <v>0</v>
      </c>
      <c r="AS25" s="67">
        <f t="shared" si="3"/>
        <v>0</v>
      </c>
      <c r="AT25" s="67">
        <f t="shared" si="3"/>
        <v>0</v>
      </c>
      <c r="AU25" s="67">
        <f t="shared" si="3"/>
        <v>0</v>
      </c>
      <c r="AV25" s="67">
        <f t="shared" si="3"/>
        <v>0</v>
      </c>
      <c r="AW25" s="67">
        <f t="shared" si="3"/>
        <v>0</v>
      </c>
      <c r="AX25" s="67">
        <f t="shared" si="3"/>
        <v>0</v>
      </c>
      <c r="AY25" s="67">
        <f t="shared" si="3"/>
        <v>0</v>
      </c>
      <c r="AZ25" s="67">
        <f t="shared" si="3"/>
        <v>0</v>
      </c>
      <c r="BA25" s="67">
        <f t="shared" si="3"/>
        <v>0</v>
      </c>
      <c r="BB25" s="67">
        <f t="shared" si="3"/>
        <v>0</v>
      </c>
      <c r="BC25" s="67">
        <f t="shared" si="3"/>
        <v>0</v>
      </c>
      <c r="BD25" s="67">
        <f t="shared" si="3"/>
        <v>0</v>
      </c>
    </row>
    <row r="26" spans="1:56" ht="15.75" thickBot="1" x14ac:dyDescent="0.35">
      <c r="A26" s="139"/>
      <c r="B26" s="57" t="s">
        <v>96</v>
      </c>
      <c r="C26" s="58" t="s">
        <v>94</v>
      </c>
      <c r="D26" s="57" t="s">
        <v>40</v>
      </c>
      <c r="E26" s="59">
        <f>E18+E25</f>
        <v>-0.11025696903688398</v>
      </c>
      <c r="F26" s="59">
        <f t="shared" ref="F26:BD26" si="4">F18+F25</f>
        <v>-0.11025696903688398</v>
      </c>
      <c r="G26" s="59">
        <f t="shared" si="4"/>
        <v>-0.11025696903688398</v>
      </c>
      <c r="H26" s="59">
        <f t="shared" si="4"/>
        <v>-0.11025696903688398</v>
      </c>
      <c r="I26" s="59">
        <f t="shared" si="4"/>
        <v>-0.11025696903688398</v>
      </c>
      <c r="J26" s="59">
        <f t="shared" si="4"/>
        <v>-0.11025696903688398</v>
      </c>
      <c r="K26" s="59">
        <f t="shared" si="4"/>
        <v>-0.11025696903688398</v>
      </c>
      <c r="L26" s="59">
        <f t="shared" si="4"/>
        <v>-0.11025696903688398</v>
      </c>
      <c r="M26" s="59">
        <f t="shared" si="4"/>
        <v>0</v>
      </c>
      <c r="N26" s="59">
        <f t="shared" si="4"/>
        <v>0</v>
      </c>
      <c r="O26" s="59">
        <f t="shared" si="4"/>
        <v>0</v>
      </c>
      <c r="P26" s="59">
        <f t="shared" si="4"/>
        <v>0</v>
      </c>
      <c r="Q26" s="59">
        <f t="shared" si="4"/>
        <v>0</v>
      </c>
      <c r="R26" s="59">
        <f t="shared" si="4"/>
        <v>0</v>
      </c>
      <c r="S26" s="59">
        <f t="shared" si="4"/>
        <v>0</v>
      </c>
      <c r="T26" s="59">
        <f t="shared" si="4"/>
        <v>0</v>
      </c>
      <c r="U26" s="59">
        <f t="shared" si="4"/>
        <v>0</v>
      </c>
      <c r="V26" s="59">
        <f t="shared" si="4"/>
        <v>0</v>
      </c>
      <c r="W26" s="59">
        <f t="shared" si="4"/>
        <v>0</v>
      </c>
      <c r="X26" s="59">
        <f t="shared" si="4"/>
        <v>0</v>
      </c>
      <c r="Y26" s="59">
        <f t="shared" si="4"/>
        <v>0</v>
      </c>
      <c r="Z26" s="59">
        <f t="shared" si="4"/>
        <v>0</v>
      </c>
      <c r="AA26" s="59">
        <f t="shared" si="4"/>
        <v>0</v>
      </c>
      <c r="AB26" s="59">
        <f t="shared" si="4"/>
        <v>0</v>
      </c>
      <c r="AC26" s="59">
        <f t="shared" si="4"/>
        <v>0</v>
      </c>
      <c r="AD26" s="59">
        <f t="shared" si="4"/>
        <v>0</v>
      </c>
      <c r="AE26" s="59">
        <f t="shared" si="4"/>
        <v>0</v>
      </c>
      <c r="AF26" s="59">
        <f t="shared" si="4"/>
        <v>0</v>
      </c>
      <c r="AG26" s="59">
        <f t="shared" si="4"/>
        <v>0</v>
      </c>
      <c r="AH26" s="59">
        <f t="shared" si="4"/>
        <v>0</v>
      </c>
      <c r="AI26" s="59">
        <f t="shared" si="4"/>
        <v>0</v>
      </c>
      <c r="AJ26" s="59">
        <f t="shared" si="4"/>
        <v>0</v>
      </c>
      <c r="AK26" s="59">
        <f t="shared" si="4"/>
        <v>0</v>
      </c>
      <c r="AL26" s="59">
        <f t="shared" si="4"/>
        <v>0</v>
      </c>
      <c r="AM26" s="59">
        <f t="shared" si="4"/>
        <v>0</v>
      </c>
      <c r="AN26" s="59">
        <f t="shared" si="4"/>
        <v>0</v>
      </c>
      <c r="AO26" s="59">
        <f t="shared" si="4"/>
        <v>0</v>
      </c>
      <c r="AP26" s="59">
        <f t="shared" si="4"/>
        <v>0</v>
      </c>
      <c r="AQ26" s="59">
        <f t="shared" si="4"/>
        <v>0</v>
      </c>
      <c r="AR26" s="59">
        <f t="shared" si="4"/>
        <v>0</v>
      </c>
      <c r="AS26" s="59">
        <f t="shared" si="4"/>
        <v>0</v>
      </c>
      <c r="AT26" s="59">
        <f t="shared" si="4"/>
        <v>0</v>
      </c>
      <c r="AU26" s="59">
        <f t="shared" si="4"/>
        <v>0</v>
      </c>
      <c r="AV26" s="59">
        <f t="shared" si="4"/>
        <v>0</v>
      </c>
      <c r="AW26" s="59">
        <f t="shared" si="4"/>
        <v>0</v>
      </c>
      <c r="AX26" s="59">
        <f t="shared" si="4"/>
        <v>0</v>
      </c>
      <c r="AY26" s="59">
        <f t="shared" si="4"/>
        <v>0</v>
      </c>
      <c r="AZ26" s="59">
        <f t="shared" si="4"/>
        <v>0</v>
      </c>
      <c r="BA26" s="59">
        <f t="shared" si="4"/>
        <v>0</v>
      </c>
      <c r="BB26" s="59">
        <f t="shared" si="4"/>
        <v>0</v>
      </c>
      <c r="BC26" s="59">
        <f t="shared" si="4"/>
        <v>0</v>
      </c>
      <c r="BD26" s="59">
        <f t="shared" si="4"/>
        <v>0</v>
      </c>
    </row>
    <row r="27" spans="1:56" x14ac:dyDescent="0.3">
      <c r="A27" s="140"/>
      <c r="B27" s="9" t="s">
        <v>13</v>
      </c>
      <c r="C27" s="8" t="s">
        <v>41</v>
      </c>
      <c r="D27" s="9" t="s">
        <v>42</v>
      </c>
      <c r="E27" s="10">
        <v>0.8</v>
      </c>
      <c r="F27" s="10">
        <f>E27</f>
        <v>0.8</v>
      </c>
      <c r="G27" s="10">
        <f t="shared" ref="G27:AW27" si="5">F27</f>
        <v>0.8</v>
      </c>
      <c r="H27" s="10">
        <f t="shared" si="5"/>
        <v>0.8</v>
      </c>
      <c r="I27" s="10">
        <f t="shared" si="5"/>
        <v>0.8</v>
      </c>
      <c r="J27" s="10">
        <f t="shared" si="5"/>
        <v>0.8</v>
      </c>
      <c r="K27" s="10">
        <f t="shared" si="5"/>
        <v>0.8</v>
      </c>
      <c r="L27" s="10">
        <f t="shared" si="5"/>
        <v>0.8</v>
      </c>
      <c r="M27" s="10">
        <f t="shared" si="5"/>
        <v>0.8</v>
      </c>
      <c r="N27" s="10">
        <f t="shared" si="5"/>
        <v>0.8</v>
      </c>
      <c r="O27" s="10">
        <f t="shared" si="5"/>
        <v>0.8</v>
      </c>
      <c r="P27" s="10">
        <f t="shared" si="5"/>
        <v>0.8</v>
      </c>
      <c r="Q27" s="10">
        <f t="shared" si="5"/>
        <v>0.8</v>
      </c>
      <c r="R27" s="10">
        <f t="shared" si="5"/>
        <v>0.8</v>
      </c>
      <c r="S27" s="10">
        <f t="shared" si="5"/>
        <v>0.8</v>
      </c>
      <c r="T27" s="10">
        <f t="shared" si="5"/>
        <v>0.8</v>
      </c>
      <c r="U27" s="10">
        <f t="shared" si="5"/>
        <v>0.8</v>
      </c>
      <c r="V27" s="10">
        <f t="shared" si="5"/>
        <v>0.8</v>
      </c>
      <c r="W27" s="10">
        <f t="shared" si="5"/>
        <v>0.8</v>
      </c>
      <c r="X27" s="10">
        <f t="shared" si="5"/>
        <v>0.8</v>
      </c>
      <c r="Y27" s="10">
        <f t="shared" si="5"/>
        <v>0.8</v>
      </c>
      <c r="Z27" s="10">
        <f t="shared" si="5"/>
        <v>0.8</v>
      </c>
      <c r="AA27" s="10">
        <f t="shared" si="5"/>
        <v>0.8</v>
      </c>
      <c r="AB27" s="10">
        <f t="shared" si="5"/>
        <v>0.8</v>
      </c>
      <c r="AC27" s="10">
        <f t="shared" si="5"/>
        <v>0.8</v>
      </c>
      <c r="AD27" s="10">
        <f t="shared" si="5"/>
        <v>0.8</v>
      </c>
      <c r="AE27" s="10">
        <f t="shared" si="5"/>
        <v>0.8</v>
      </c>
      <c r="AF27" s="10">
        <f t="shared" si="5"/>
        <v>0.8</v>
      </c>
      <c r="AG27" s="10">
        <f t="shared" si="5"/>
        <v>0.8</v>
      </c>
      <c r="AH27" s="10">
        <f t="shared" si="5"/>
        <v>0.8</v>
      </c>
      <c r="AI27" s="10">
        <f t="shared" si="5"/>
        <v>0.8</v>
      </c>
      <c r="AJ27" s="10">
        <f t="shared" si="5"/>
        <v>0.8</v>
      </c>
      <c r="AK27" s="10">
        <f t="shared" si="5"/>
        <v>0.8</v>
      </c>
      <c r="AL27" s="10">
        <f t="shared" si="5"/>
        <v>0.8</v>
      </c>
      <c r="AM27" s="10">
        <f t="shared" si="5"/>
        <v>0.8</v>
      </c>
      <c r="AN27" s="10">
        <f t="shared" si="5"/>
        <v>0.8</v>
      </c>
      <c r="AO27" s="10">
        <f t="shared" si="5"/>
        <v>0.8</v>
      </c>
      <c r="AP27" s="10">
        <f t="shared" si="5"/>
        <v>0.8</v>
      </c>
      <c r="AQ27" s="10">
        <f t="shared" si="5"/>
        <v>0.8</v>
      </c>
      <c r="AR27" s="10">
        <f t="shared" si="5"/>
        <v>0.8</v>
      </c>
      <c r="AS27" s="10">
        <f t="shared" si="5"/>
        <v>0.8</v>
      </c>
      <c r="AT27" s="10">
        <f t="shared" si="5"/>
        <v>0.8</v>
      </c>
      <c r="AU27" s="10">
        <f t="shared" si="5"/>
        <v>0.8</v>
      </c>
      <c r="AV27" s="10">
        <f t="shared" si="5"/>
        <v>0.8</v>
      </c>
      <c r="AW27" s="10">
        <f t="shared" si="5"/>
        <v>0.8</v>
      </c>
      <c r="AX27" s="11"/>
      <c r="AY27" s="11"/>
      <c r="AZ27" s="11"/>
      <c r="BA27" s="11"/>
      <c r="BB27" s="11"/>
      <c r="BC27" s="11"/>
      <c r="BD27" s="11"/>
    </row>
    <row r="28" spans="1:56" x14ac:dyDescent="0.3">
      <c r="A28" s="140"/>
      <c r="B28" s="9" t="s">
        <v>12</v>
      </c>
      <c r="C28" s="9" t="s">
        <v>43</v>
      </c>
      <c r="D28" s="9" t="s">
        <v>40</v>
      </c>
      <c r="E28" s="34">
        <f>E26*E27</f>
        <v>-8.8205575229507185E-2</v>
      </c>
      <c r="F28" s="34">
        <f t="shared" ref="F28:AW28" si="6">F26*F27</f>
        <v>-8.8205575229507185E-2</v>
      </c>
      <c r="G28" s="34">
        <f t="shared" si="6"/>
        <v>-8.8205575229507185E-2</v>
      </c>
      <c r="H28" s="34">
        <f t="shared" si="6"/>
        <v>-8.8205575229507185E-2</v>
      </c>
      <c r="I28" s="34">
        <f t="shared" si="6"/>
        <v>-8.8205575229507185E-2</v>
      </c>
      <c r="J28" s="34">
        <f t="shared" si="6"/>
        <v>-8.8205575229507185E-2</v>
      </c>
      <c r="K28" s="34">
        <f t="shared" si="6"/>
        <v>-8.8205575229507185E-2</v>
      </c>
      <c r="L28" s="34">
        <f t="shared" si="6"/>
        <v>-8.8205575229507185E-2</v>
      </c>
      <c r="M28" s="34">
        <f t="shared" si="6"/>
        <v>0</v>
      </c>
      <c r="N28" s="34">
        <f t="shared" si="6"/>
        <v>0</v>
      </c>
      <c r="O28" s="34">
        <f t="shared" si="6"/>
        <v>0</v>
      </c>
      <c r="P28" s="34">
        <f t="shared" si="6"/>
        <v>0</v>
      </c>
      <c r="Q28" s="34">
        <f t="shared" si="6"/>
        <v>0</v>
      </c>
      <c r="R28" s="34">
        <f t="shared" si="6"/>
        <v>0</v>
      </c>
      <c r="S28" s="34">
        <f t="shared" si="6"/>
        <v>0</v>
      </c>
      <c r="T28" s="34">
        <f t="shared" si="6"/>
        <v>0</v>
      </c>
      <c r="U28" s="34">
        <f t="shared" si="6"/>
        <v>0</v>
      </c>
      <c r="V28" s="34">
        <f t="shared" si="6"/>
        <v>0</v>
      </c>
      <c r="W28" s="34">
        <f t="shared" si="6"/>
        <v>0</v>
      </c>
      <c r="X28" s="34">
        <f t="shared" si="6"/>
        <v>0</v>
      </c>
      <c r="Y28" s="34">
        <f t="shared" si="6"/>
        <v>0</v>
      </c>
      <c r="Z28" s="34">
        <f t="shared" si="6"/>
        <v>0</v>
      </c>
      <c r="AA28" s="34">
        <f t="shared" si="6"/>
        <v>0</v>
      </c>
      <c r="AB28" s="34">
        <f t="shared" si="6"/>
        <v>0</v>
      </c>
      <c r="AC28" s="34">
        <f t="shared" si="6"/>
        <v>0</v>
      </c>
      <c r="AD28" s="34">
        <f t="shared" si="6"/>
        <v>0</v>
      </c>
      <c r="AE28" s="34">
        <f t="shared" si="6"/>
        <v>0</v>
      </c>
      <c r="AF28" s="34">
        <f t="shared" si="6"/>
        <v>0</v>
      </c>
      <c r="AG28" s="34">
        <f t="shared" si="6"/>
        <v>0</v>
      </c>
      <c r="AH28" s="34">
        <f t="shared" si="6"/>
        <v>0</v>
      </c>
      <c r="AI28" s="34">
        <f t="shared" si="6"/>
        <v>0</v>
      </c>
      <c r="AJ28" s="34">
        <f t="shared" si="6"/>
        <v>0</v>
      </c>
      <c r="AK28" s="34">
        <f t="shared" si="6"/>
        <v>0</v>
      </c>
      <c r="AL28" s="34">
        <f t="shared" si="6"/>
        <v>0</v>
      </c>
      <c r="AM28" s="34">
        <f t="shared" si="6"/>
        <v>0</v>
      </c>
      <c r="AN28" s="34">
        <f t="shared" si="6"/>
        <v>0</v>
      </c>
      <c r="AO28" s="34">
        <f t="shared" si="6"/>
        <v>0</v>
      </c>
      <c r="AP28" s="34">
        <f t="shared" si="6"/>
        <v>0</v>
      </c>
      <c r="AQ28" s="34">
        <f t="shared" si="6"/>
        <v>0</v>
      </c>
      <c r="AR28" s="34">
        <f t="shared" si="6"/>
        <v>0</v>
      </c>
      <c r="AS28" s="34">
        <f t="shared" si="6"/>
        <v>0</v>
      </c>
      <c r="AT28" s="34">
        <f t="shared" si="6"/>
        <v>0</v>
      </c>
      <c r="AU28" s="34">
        <f t="shared" si="6"/>
        <v>0</v>
      </c>
      <c r="AV28" s="34">
        <f t="shared" si="6"/>
        <v>0</v>
      </c>
      <c r="AW28" s="34">
        <f t="shared" si="6"/>
        <v>0</v>
      </c>
      <c r="AX28" s="34"/>
      <c r="AY28" s="34"/>
      <c r="AZ28" s="34"/>
      <c r="BA28" s="34"/>
      <c r="BB28" s="34"/>
      <c r="BC28" s="34"/>
      <c r="BD28" s="34"/>
    </row>
    <row r="29" spans="1:56" x14ac:dyDescent="0.3">
      <c r="A29" s="140"/>
      <c r="B29" s="9" t="s">
        <v>93</v>
      </c>
      <c r="C29" s="11" t="s">
        <v>44</v>
      </c>
      <c r="D29" s="9" t="s">
        <v>40</v>
      </c>
      <c r="E29" s="34">
        <f>E26-E28</f>
        <v>-2.2051393807376793E-2</v>
      </c>
      <c r="F29" s="34">
        <f t="shared" ref="F29:AW29" si="7">F26-F28</f>
        <v>-2.2051393807376793E-2</v>
      </c>
      <c r="G29" s="34">
        <f t="shared" si="7"/>
        <v>-2.2051393807376793E-2</v>
      </c>
      <c r="H29" s="34">
        <f t="shared" si="7"/>
        <v>-2.2051393807376793E-2</v>
      </c>
      <c r="I29" s="34">
        <f t="shared" si="7"/>
        <v>-2.2051393807376793E-2</v>
      </c>
      <c r="J29" s="34">
        <f t="shared" si="7"/>
        <v>-2.2051393807376793E-2</v>
      </c>
      <c r="K29" s="34">
        <f t="shared" si="7"/>
        <v>-2.2051393807376793E-2</v>
      </c>
      <c r="L29" s="34">
        <f t="shared" si="7"/>
        <v>-2.2051393807376793E-2</v>
      </c>
      <c r="M29" s="34">
        <f t="shared" si="7"/>
        <v>0</v>
      </c>
      <c r="N29" s="34">
        <f t="shared" si="7"/>
        <v>0</v>
      </c>
      <c r="O29" s="34">
        <f t="shared" si="7"/>
        <v>0</v>
      </c>
      <c r="P29" s="34">
        <f t="shared" si="7"/>
        <v>0</v>
      </c>
      <c r="Q29" s="34">
        <f t="shared" si="7"/>
        <v>0</v>
      </c>
      <c r="R29" s="34">
        <f t="shared" si="7"/>
        <v>0</v>
      </c>
      <c r="S29" s="34">
        <f t="shared" si="7"/>
        <v>0</v>
      </c>
      <c r="T29" s="34">
        <f t="shared" si="7"/>
        <v>0</v>
      </c>
      <c r="U29" s="34">
        <f t="shared" si="7"/>
        <v>0</v>
      </c>
      <c r="V29" s="34">
        <f t="shared" si="7"/>
        <v>0</v>
      </c>
      <c r="W29" s="34">
        <f t="shared" si="7"/>
        <v>0</v>
      </c>
      <c r="X29" s="34">
        <f t="shared" si="7"/>
        <v>0</v>
      </c>
      <c r="Y29" s="34">
        <f t="shared" si="7"/>
        <v>0</v>
      </c>
      <c r="Z29" s="34">
        <f t="shared" si="7"/>
        <v>0</v>
      </c>
      <c r="AA29" s="34">
        <f t="shared" si="7"/>
        <v>0</v>
      </c>
      <c r="AB29" s="34">
        <f t="shared" si="7"/>
        <v>0</v>
      </c>
      <c r="AC29" s="34">
        <f t="shared" si="7"/>
        <v>0</v>
      </c>
      <c r="AD29" s="34">
        <f t="shared" si="7"/>
        <v>0</v>
      </c>
      <c r="AE29" s="34">
        <f t="shared" si="7"/>
        <v>0</v>
      </c>
      <c r="AF29" s="34">
        <f t="shared" si="7"/>
        <v>0</v>
      </c>
      <c r="AG29" s="34">
        <f t="shared" si="7"/>
        <v>0</v>
      </c>
      <c r="AH29" s="34">
        <f t="shared" si="7"/>
        <v>0</v>
      </c>
      <c r="AI29" s="34">
        <f t="shared" si="7"/>
        <v>0</v>
      </c>
      <c r="AJ29" s="34">
        <f t="shared" si="7"/>
        <v>0</v>
      </c>
      <c r="AK29" s="34">
        <f t="shared" si="7"/>
        <v>0</v>
      </c>
      <c r="AL29" s="34">
        <f t="shared" si="7"/>
        <v>0</v>
      </c>
      <c r="AM29" s="34">
        <f t="shared" si="7"/>
        <v>0</v>
      </c>
      <c r="AN29" s="34">
        <f t="shared" si="7"/>
        <v>0</v>
      </c>
      <c r="AO29" s="34">
        <f t="shared" si="7"/>
        <v>0</v>
      </c>
      <c r="AP29" s="34">
        <f t="shared" si="7"/>
        <v>0</v>
      </c>
      <c r="AQ29" s="34">
        <f t="shared" si="7"/>
        <v>0</v>
      </c>
      <c r="AR29" s="34">
        <f t="shared" si="7"/>
        <v>0</v>
      </c>
      <c r="AS29" s="34">
        <f t="shared" si="7"/>
        <v>0</v>
      </c>
      <c r="AT29" s="34">
        <f t="shared" si="7"/>
        <v>0</v>
      </c>
      <c r="AU29" s="34">
        <f t="shared" si="7"/>
        <v>0</v>
      </c>
      <c r="AV29" s="34">
        <f t="shared" si="7"/>
        <v>0</v>
      </c>
      <c r="AW29" s="34">
        <f t="shared" si="7"/>
        <v>0</v>
      </c>
      <c r="AX29" s="34"/>
      <c r="AY29" s="34"/>
      <c r="AZ29" s="34"/>
      <c r="BA29" s="34"/>
      <c r="BB29" s="34"/>
      <c r="BC29" s="34"/>
      <c r="BD29" s="34"/>
    </row>
    <row r="30" spans="1:56" ht="16.5" hidden="1" customHeight="1" outlineLevel="1" x14ac:dyDescent="0.35">
      <c r="A30" s="140"/>
      <c r="B30" s="9" t="s">
        <v>1</v>
      </c>
      <c r="C30" s="11" t="s">
        <v>53</v>
      </c>
      <c r="D30" s="9" t="s">
        <v>40</v>
      </c>
      <c r="F30" s="34">
        <f>$E$28/'Fixed data'!$C$7</f>
        <v>-1.9601238939890484E-3</v>
      </c>
      <c r="G30" s="34">
        <f>$E$28/'Fixed data'!$C$7</f>
        <v>-1.9601238939890484E-3</v>
      </c>
      <c r="H30" s="34">
        <f>$E$28/'Fixed data'!$C$7</f>
        <v>-1.9601238939890484E-3</v>
      </c>
      <c r="I30" s="34">
        <f>$E$28/'Fixed data'!$C$7</f>
        <v>-1.9601238939890484E-3</v>
      </c>
      <c r="J30" s="34">
        <f>$E$28/'Fixed data'!$C$7</f>
        <v>-1.9601238939890484E-3</v>
      </c>
      <c r="K30" s="34">
        <f>$E$28/'Fixed data'!$C$7</f>
        <v>-1.9601238939890484E-3</v>
      </c>
      <c r="L30" s="34">
        <f>$E$28/'Fixed data'!$C$7</f>
        <v>-1.9601238939890484E-3</v>
      </c>
      <c r="M30" s="34">
        <f>$E$28/'Fixed data'!$C$7</f>
        <v>-1.9601238939890484E-3</v>
      </c>
      <c r="N30" s="34">
        <f>$E$28/'Fixed data'!$C$7</f>
        <v>-1.9601238939890484E-3</v>
      </c>
      <c r="O30" s="34">
        <f>$E$28/'Fixed data'!$C$7</f>
        <v>-1.9601238939890484E-3</v>
      </c>
      <c r="P30" s="34">
        <f>$E$28/'Fixed data'!$C$7</f>
        <v>-1.9601238939890484E-3</v>
      </c>
      <c r="Q30" s="34">
        <f>$E$28/'Fixed data'!$C$7</f>
        <v>-1.9601238939890484E-3</v>
      </c>
      <c r="R30" s="34">
        <f>$E$28/'Fixed data'!$C$7</f>
        <v>-1.9601238939890484E-3</v>
      </c>
      <c r="S30" s="34">
        <f>$E$28/'Fixed data'!$C$7</f>
        <v>-1.9601238939890484E-3</v>
      </c>
      <c r="T30" s="34">
        <f>$E$28/'Fixed data'!$C$7</f>
        <v>-1.9601238939890484E-3</v>
      </c>
      <c r="U30" s="34">
        <f>$E$28/'Fixed data'!$C$7</f>
        <v>-1.9601238939890484E-3</v>
      </c>
      <c r="V30" s="34">
        <f>$E$28/'Fixed data'!$C$7</f>
        <v>-1.9601238939890484E-3</v>
      </c>
      <c r="W30" s="34">
        <f>$E$28/'Fixed data'!$C$7</f>
        <v>-1.9601238939890484E-3</v>
      </c>
      <c r="X30" s="34">
        <f>$E$28/'Fixed data'!$C$7</f>
        <v>-1.9601238939890484E-3</v>
      </c>
      <c r="Y30" s="34">
        <f>$E$28/'Fixed data'!$C$7</f>
        <v>-1.9601238939890484E-3</v>
      </c>
      <c r="Z30" s="34">
        <f>$E$28/'Fixed data'!$C$7</f>
        <v>-1.9601238939890484E-3</v>
      </c>
      <c r="AA30" s="34">
        <f>$E$28/'Fixed data'!$C$7</f>
        <v>-1.9601238939890484E-3</v>
      </c>
      <c r="AB30" s="34">
        <f>$E$28/'Fixed data'!$C$7</f>
        <v>-1.9601238939890484E-3</v>
      </c>
      <c r="AC30" s="34">
        <f>$E$28/'Fixed data'!$C$7</f>
        <v>-1.9601238939890484E-3</v>
      </c>
      <c r="AD30" s="34">
        <f>$E$28/'Fixed data'!$C$7</f>
        <v>-1.9601238939890484E-3</v>
      </c>
      <c r="AE30" s="34">
        <f>$E$28/'Fixed data'!$C$7</f>
        <v>-1.9601238939890484E-3</v>
      </c>
      <c r="AF30" s="34">
        <f>$E$28/'Fixed data'!$C$7</f>
        <v>-1.9601238939890484E-3</v>
      </c>
      <c r="AG30" s="34">
        <f>$E$28/'Fixed data'!$C$7</f>
        <v>-1.9601238939890484E-3</v>
      </c>
      <c r="AH30" s="34">
        <f>$E$28/'Fixed data'!$C$7</f>
        <v>-1.9601238939890484E-3</v>
      </c>
      <c r="AI30" s="34">
        <f>$E$28/'Fixed data'!$C$7</f>
        <v>-1.9601238939890484E-3</v>
      </c>
      <c r="AJ30" s="34">
        <f>$E$28/'Fixed data'!$C$7</f>
        <v>-1.9601238939890484E-3</v>
      </c>
      <c r="AK30" s="34">
        <f>$E$28/'Fixed data'!$C$7</f>
        <v>-1.9601238939890484E-3</v>
      </c>
      <c r="AL30" s="34">
        <f>$E$28/'Fixed data'!$C$7</f>
        <v>-1.9601238939890484E-3</v>
      </c>
      <c r="AM30" s="34">
        <f>$E$28/'Fixed data'!$C$7</f>
        <v>-1.9601238939890484E-3</v>
      </c>
      <c r="AN30" s="34">
        <f>$E$28/'Fixed data'!$C$7</f>
        <v>-1.9601238939890484E-3</v>
      </c>
      <c r="AO30" s="34">
        <f>$E$28/'Fixed data'!$C$7</f>
        <v>-1.9601238939890484E-3</v>
      </c>
      <c r="AP30" s="34">
        <f>$E$28/'Fixed data'!$C$7</f>
        <v>-1.9601238939890484E-3</v>
      </c>
      <c r="AQ30" s="34">
        <f>$E$28/'Fixed data'!$C$7</f>
        <v>-1.9601238939890484E-3</v>
      </c>
      <c r="AR30" s="34">
        <f>$E$28/'Fixed data'!$C$7</f>
        <v>-1.9601238939890484E-3</v>
      </c>
      <c r="AS30" s="34">
        <f>$E$28/'Fixed data'!$C$7</f>
        <v>-1.9601238939890484E-3</v>
      </c>
      <c r="AT30" s="34">
        <f>$E$28/'Fixed data'!$C$7</f>
        <v>-1.9601238939890484E-3</v>
      </c>
      <c r="AU30" s="34">
        <f>$E$28/'Fixed data'!$C$7</f>
        <v>-1.9601238939890484E-3</v>
      </c>
      <c r="AV30" s="34">
        <f>$E$28/'Fixed data'!$C$7</f>
        <v>-1.9601238939890484E-3</v>
      </c>
      <c r="AW30" s="34">
        <f>$E$28/'Fixed data'!$C$7</f>
        <v>-1.9601238939890484E-3</v>
      </c>
      <c r="AX30" s="34">
        <f>$E$28/'Fixed data'!$C$7</f>
        <v>-1.9601238939890484E-3</v>
      </c>
      <c r="AY30" s="34"/>
      <c r="AZ30" s="34"/>
      <c r="BA30" s="34"/>
      <c r="BB30" s="34"/>
      <c r="BC30" s="34"/>
      <c r="BD30" s="34"/>
    </row>
    <row r="31" spans="1:56" ht="16.5" hidden="1" customHeight="1" outlineLevel="1" x14ac:dyDescent="0.35">
      <c r="A31" s="140"/>
      <c r="B31" s="9" t="s">
        <v>2</v>
      </c>
      <c r="C31" s="11" t="s">
        <v>54</v>
      </c>
      <c r="D31" s="9" t="s">
        <v>40</v>
      </c>
      <c r="F31" s="34"/>
      <c r="G31" s="34">
        <f>$F$28/'Fixed data'!$C$7</f>
        <v>-1.9601238939890484E-3</v>
      </c>
      <c r="H31" s="34">
        <f>$F$28/'Fixed data'!$C$7</f>
        <v>-1.9601238939890484E-3</v>
      </c>
      <c r="I31" s="34">
        <f>$F$28/'Fixed data'!$C$7</f>
        <v>-1.9601238939890484E-3</v>
      </c>
      <c r="J31" s="34">
        <f>$F$28/'Fixed data'!$C$7</f>
        <v>-1.9601238939890484E-3</v>
      </c>
      <c r="K31" s="34">
        <f>$F$28/'Fixed data'!$C$7</f>
        <v>-1.9601238939890484E-3</v>
      </c>
      <c r="L31" s="34">
        <f>$F$28/'Fixed data'!$C$7</f>
        <v>-1.9601238939890484E-3</v>
      </c>
      <c r="M31" s="34">
        <f>$F$28/'Fixed data'!$C$7</f>
        <v>-1.9601238939890484E-3</v>
      </c>
      <c r="N31" s="34">
        <f>$F$28/'Fixed data'!$C$7</f>
        <v>-1.9601238939890484E-3</v>
      </c>
      <c r="O31" s="34">
        <f>$F$28/'Fixed data'!$C$7</f>
        <v>-1.9601238939890484E-3</v>
      </c>
      <c r="P31" s="34">
        <f>$F$28/'Fixed data'!$C$7</f>
        <v>-1.9601238939890484E-3</v>
      </c>
      <c r="Q31" s="34">
        <f>$F$28/'Fixed data'!$C$7</f>
        <v>-1.9601238939890484E-3</v>
      </c>
      <c r="R31" s="34">
        <f>$F$28/'Fixed data'!$C$7</f>
        <v>-1.9601238939890484E-3</v>
      </c>
      <c r="S31" s="34">
        <f>$F$28/'Fixed data'!$C$7</f>
        <v>-1.9601238939890484E-3</v>
      </c>
      <c r="T31" s="34">
        <f>$F$28/'Fixed data'!$C$7</f>
        <v>-1.9601238939890484E-3</v>
      </c>
      <c r="U31" s="34">
        <f>$F$28/'Fixed data'!$C$7</f>
        <v>-1.9601238939890484E-3</v>
      </c>
      <c r="V31" s="34">
        <f>$F$28/'Fixed data'!$C$7</f>
        <v>-1.9601238939890484E-3</v>
      </c>
      <c r="W31" s="34">
        <f>$F$28/'Fixed data'!$C$7</f>
        <v>-1.9601238939890484E-3</v>
      </c>
      <c r="X31" s="34">
        <f>$F$28/'Fixed data'!$C$7</f>
        <v>-1.9601238939890484E-3</v>
      </c>
      <c r="Y31" s="34">
        <f>$F$28/'Fixed data'!$C$7</f>
        <v>-1.9601238939890484E-3</v>
      </c>
      <c r="Z31" s="34">
        <f>$F$28/'Fixed data'!$C$7</f>
        <v>-1.9601238939890484E-3</v>
      </c>
      <c r="AA31" s="34">
        <f>$F$28/'Fixed data'!$C$7</f>
        <v>-1.9601238939890484E-3</v>
      </c>
      <c r="AB31" s="34">
        <f>$F$28/'Fixed data'!$C$7</f>
        <v>-1.9601238939890484E-3</v>
      </c>
      <c r="AC31" s="34">
        <f>$F$28/'Fixed data'!$C$7</f>
        <v>-1.9601238939890484E-3</v>
      </c>
      <c r="AD31" s="34">
        <f>$F$28/'Fixed data'!$C$7</f>
        <v>-1.9601238939890484E-3</v>
      </c>
      <c r="AE31" s="34">
        <f>$F$28/'Fixed data'!$C$7</f>
        <v>-1.9601238939890484E-3</v>
      </c>
      <c r="AF31" s="34">
        <f>$F$28/'Fixed data'!$C$7</f>
        <v>-1.9601238939890484E-3</v>
      </c>
      <c r="AG31" s="34">
        <f>$F$28/'Fixed data'!$C$7</f>
        <v>-1.9601238939890484E-3</v>
      </c>
      <c r="AH31" s="34">
        <f>$F$28/'Fixed data'!$C$7</f>
        <v>-1.9601238939890484E-3</v>
      </c>
      <c r="AI31" s="34">
        <f>$F$28/'Fixed data'!$C$7</f>
        <v>-1.9601238939890484E-3</v>
      </c>
      <c r="AJ31" s="34">
        <f>$F$28/'Fixed data'!$C$7</f>
        <v>-1.9601238939890484E-3</v>
      </c>
      <c r="AK31" s="34">
        <f>$F$28/'Fixed data'!$C$7</f>
        <v>-1.9601238939890484E-3</v>
      </c>
      <c r="AL31" s="34">
        <f>$F$28/'Fixed data'!$C$7</f>
        <v>-1.9601238939890484E-3</v>
      </c>
      <c r="AM31" s="34">
        <f>$F$28/'Fixed data'!$C$7</f>
        <v>-1.9601238939890484E-3</v>
      </c>
      <c r="AN31" s="34">
        <f>$F$28/'Fixed data'!$C$7</f>
        <v>-1.9601238939890484E-3</v>
      </c>
      <c r="AO31" s="34">
        <f>$F$28/'Fixed data'!$C$7</f>
        <v>-1.9601238939890484E-3</v>
      </c>
      <c r="AP31" s="34">
        <f>$F$28/'Fixed data'!$C$7</f>
        <v>-1.9601238939890484E-3</v>
      </c>
      <c r="AQ31" s="34">
        <f>$F$28/'Fixed data'!$C$7</f>
        <v>-1.9601238939890484E-3</v>
      </c>
      <c r="AR31" s="34">
        <f>$F$28/'Fixed data'!$C$7</f>
        <v>-1.9601238939890484E-3</v>
      </c>
      <c r="AS31" s="34">
        <f>$F$28/'Fixed data'!$C$7</f>
        <v>-1.9601238939890484E-3</v>
      </c>
      <c r="AT31" s="34">
        <f>$F$28/'Fixed data'!$C$7</f>
        <v>-1.9601238939890484E-3</v>
      </c>
      <c r="AU31" s="34">
        <f>$F$28/'Fixed data'!$C$7</f>
        <v>-1.9601238939890484E-3</v>
      </c>
      <c r="AV31" s="34">
        <f>$F$28/'Fixed data'!$C$7</f>
        <v>-1.9601238939890484E-3</v>
      </c>
      <c r="AW31" s="34">
        <f>$F$28/'Fixed data'!$C$7</f>
        <v>-1.9601238939890484E-3</v>
      </c>
      <c r="AX31" s="34">
        <f>$F$28/'Fixed data'!$C$7</f>
        <v>-1.9601238939890484E-3</v>
      </c>
      <c r="AY31" s="34">
        <f>$F$28/'Fixed data'!$C$7</f>
        <v>-1.9601238939890484E-3</v>
      </c>
      <c r="AZ31" s="34"/>
      <c r="BA31" s="34"/>
      <c r="BB31" s="34"/>
      <c r="BC31" s="34"/>
      <c r="BD31" s="34"/>
    </row>
    <row r="32" spans="1:56" ht="16.5" hidden="1" customHeight="1" outlineLevel="1" x14ac:dyDescent="0.35">
      <c r="A32" s="140"/>
      <c r="B32" s="9" t="s">
        <v>3</v>
      </c>
      <c r="C32" s="11" t="s">
        <v>55</v>
      </c>
      <c r="D32" s="9" t="s">
        <v>40</v>
      </c>
      <c r="F32" s="34"/>
      <c r="G32" s="34"/>
      <c r="H32" s="34">
        <f>$G$28/'Fixed data'!$C$7</f>
        <v>-1.9601238939890484E-3</v>
      </c>
      <c r="I32" s="34">
        <f>$G$28/'Fixed data'!$C$7</f>
        <v>-1.9601238939890484E-3</v>
      </c>
      <c r="J32" s="34">
        <f>$G$28/'Fixed data'!$C$7</f>
        <v>-1.9601238939890484E-3</v>
      </c>
      <c r="K32" s="34">
        <f>$G$28/'Fixed data'!$C$7</f>
        <v>-1.9601238939890484E-3</v>
      </c>
      <c r="L32" s="34">
        <f>$G$28/'Fixed data'!$C$7</f>
        <v>-1.9601238939890484E-3</v>
      </c>
      <c r="M32" s="34">
        <f>$G$28/'Fixed data'!$C$7</f>
        <v>-1.9601238939890484E-3</v>
      </c>
      <c r="N32" s="34">
        <f>$G$28/'Fixed data'!$C$7</f>
        <v>-1.9601238939890484E-3</v>
      </c>
      <c r="O32" s="34">
        <f>$G$28/'Fixed data'!$C$7</f>
        <v>-1.9601238939890484E-3</v>
      </c>
      <c r="P32" s="34">
        <f>$G$28/'Fixed data'!$C$7</f>
        <v>-1.9601238939890484E-3</v>
      </c>
      <c r="Q32" s="34">
        <f>$G$28/'Fixed data'!$C$7</f>
        <v>-1.9601238939890484E-3</v>
      </c>
      <c r="R32" s="34">
        <f>$G$28/'Fixed data'!$C$7</f>
        <v>-1.9601238939890484E-3</v>
      </c>
      <c r="S32" s="34">
        <f>$G$28/'Fixed data'!$C$7</f>
        <v>-1.9601238939890484E-3</v>
      </c>
      <c r="T32" s="34">
        <f>$G$28/'Fixed data'!$C$7</f>
        <v>-1.9601238939890484E-3</v>
      </c>
      <c r="U32" s="34">
        <f>$G$28/'Fixed data'!$C$7</f>
        <v>-1.9601238939890484E-3</v>
      </c>
      <c r="V32" s="34">
        <f>$G$28/'Fixed data'!$C$7</f>
        <v>-1.9601238939890484E-3</v>
      </c>
      <c r="W32" s="34">
        <f>$G$28/'Fixed data'!$C$7</f>
        <v>-1.9601238939890484E-3</v>
      </c>
      <c r="X32" s="34">
        <f>$G$28/'Fixed data'!$C$7</f>
        <v>-1.9601238939890484E-3</v>
      </c>
      <c r="Y32" s="34">
        <f>$G$28/'Fixed data'!$C$7</f>
        <v>-1.9601238939890484E-3</v>
      </c>
      <c r="Z32" s="34">
        <f>$G$28/'Fixed data'!$C$7</f>
        <v>-1.9601238939890484E-3</v>
      </c>
      <c r="AA32" s="34">
        <f>$G$28/'Fixed data'!$C$7</f>
        <v>-1.9601238939890484E-3</v>
      </c>
      <c r="AB32" s="34">
        <f>$G$28/'Fixed data'!$C$7</f>
        <v>-1.9601238939890484E-3</v>
      </c>
      <c r="AC32" s="34">
        <f>$G$28/'Fixed data'!$C$7</f>
        <v>-1.9601238939890484E-3</v>
      </c>
      <c r="AD32" s="34">
        <f>$G$28/'Fixed data'!$C$7</f>
        <v>-1.9601238939890484E-3</v>
      </c>
      <c r="AE32" s="34">
        <f>$G$28/'Fixed data'!$C$7</f>
        <v>-1.9601238939890484E-3</v>
      </c>
      <c r="AF32" s="34">
        <f>$G$28/'Fixed data'!$C$7</f>
        <v>-1.9601238939890484E-3</v>
      </c>
      <c r="AG32" s="34">
        <f>$G$28/'Fixed data'!$C$7</f>
        <v>-1.9601238939890484E-3</v>
      </c>
      <c r="AH32" s="34">
        <f>$G$28/'Fixed data'!$C$7</f>
        <v>-1.9601238939890484E-3</v>
      </c>
      <c r="AI32" s="34">
        <f>$G$28/'Fixed data'!$C$7</f>
        <v>-1.9601238939890484E-3</v>
      </c>
      <c r="AJ32" s="34">
        <f>$G$28/'Fixed data'!$C$7</f>
        <v>-1.9601238939890484E-3</v>
      </c>
      <c r="AK32" s="34">
        <f>$G$28/'Fixed data'!$C$7</f>
        <v>-1.9601238939890484E-3</v>
      </c>
      <c r="AL32" s="34">
        <f>$G$28/'Fixed data'!$C$7</f>
        <v>-1.9601238939890484E-3</v>
      </c>
      <c r="AM32" s="34">
        <f>$G$28/'Fixed data'!$C$7</f>
        <v>-1.9601238939890484E-3</v>
      </c>
      <c r="AN32" s="34">
        <f>$G$28/'Fixed data'!$C$7</f>
        <v>-1.9601238939890484E-3</v>
      </c>
      <c r="AO32" s="34">
        <f>$G$28/'Fixed data'!$C$7</f>
        <v>-1.9601238939890484E-3</v>
      </c>
      <c r="AP32" s="34">
        <f>$G$28/'Fixed data'!$C$7</f>
        <v>-1.9601238939890484E-3</v>
      </c>
      <c r="AQ32" s="34">
        <f>$G$28/'Fixed data'!$C$7</f>
        <v>-1.9601238939890484E-3</v>
      </c>
      <c r="AR32" s="34">
        <f>$G$28/'Fixed data'!$C$7</f>
        <v>-1.9601238939890484E-3</v>
      </c>
      <c r="AS32" s="34">
        <f>$G$28/'Fixed data'!$C$7</f>
        <v>-1.9601238939890484E-3</v>
      </c>
      <c r="AT32" s="34">
        <f>$G$28/'Fixed data'!$C$7</f>
        <v>-1.9601238939890484E-3</v>
      </c>
      <c r="AU32" s="34">
        <f>$G$28/'Fixed data'!$C$7</f>
        <v>-1.9601238939890484E-3</v>
      </c>
      <c r="AV32" s="34">
        <f>$G$28/'Fixed data'!$C$7</f>
        <v>-1.9601238939890484E-3</v>
      </c>
      <c r="AW32" s="34">
        <f>$G$28/'Fixed data'!$C$7</f>
        <v>-1.9601238939890484E-3</v>
      </c>
      <c r="AX32" s="34">
        <f>$G$28/'Fixed data'!$C$7</f>
        <v>-1.9601238939890484E-3</v>
      </c>
      <c r="AY32" s="34">
        <f>$G$28/'Fixed data'!$C$7</f>
        <v>-1.9601238939890484E-3</v>
      </c>
      <c r="AZ32" s="34">
        <f>$G$28/'Fixed data'!$C$7</f>
        <v>-1.9601238939890484E-3</v>
      </c>
      <c r="BA32" s="34"/>
      <c r="BB32" s="34"/>
      <c r="BC32" s="34"/>
      <c r="BD32" s="34"/>
    </row>
    <row r="33" spans="1:57" ht="16.5" hidden="1" customHeight="1" outlineLevel="1" x14ac:dyDescent="0.35">
      <c r="A33" s="140"/>
      <c r="B33" s="9" t="s">
        <v>4</v>
      </c>
      <c r="C33" s="11" t="s">
        <v>56</v>
      </c>
      <c r="D33" s="9" t="s">
        <v>40</v>
      </c>
      <c r="F33" s="34"/>
      <c r="G33" s="34"/>
      <c r="H33" s="34"/>
      <c r="I33" s="34">
        <f>$H$28/'Fixed data'!$C$7</f>
        <v>-1.9601238939890484E-3</v>
      </c>
      <c r="J33" s="34">
        <f>$H$28/'Fixed data'!$C$7</f>
        <v>-1.9601238939890484E-3</v>
      </c>
      <c r="K33" s="34">
        <f>$H$28/'Fixed data'!$C$7</f>
        <v>-1.9601238939890484E-3</v>
      </c>
      <c r="L33" s="34">
        <f>$H$28/'Fixed data'!$C$7</f>
        <v>-1.9601238939890484E-3</v>
      </c>
      <c r="M33" s="34">
        <f>$H$28/'Fixed data'!$C$7</f>
        <v>-1.9601238939890484E-3</v>
      </c>
      <c r="N33" s="34">
        <f>$H$28/'Fixed data'!$C$7</f>
        <v>-1.9601238939890484E-3</v>
      </c>
      <c r="O33" s="34">
        <f>$H$28/'Fixed data'!$C$7</f>
        <v>-1.9601238939890484E-3</v>
      </c>
      <c r="P33" s="34">
        <f>$H$28/'Fixed data'!$C$7</f>
        <v>-1.9601238939890484E-3</v>
      </c>
      <c r="Q33" s="34">
        <f>$H$28/'Fixed data'!$C$7</f>
        <v>-1.9601238939890484E-3</v>
      </c>
      <c r="R33" s="34">
        <f>$H$28/'Fixed data'!$C$7</f>
        <v>-1.9601238939890484E-3</v>
      </c>
      <c r="S33" s="34">
        <f>$H$28/'Fixed data'!$C$7</f>
        <v>-1.9601238939890484E-3</v>
      </c>
      <c r="T33" s="34">
        <f>$H$28/'Fixed data'!$C$7</f>
        <v>-1.9601238939890484E-3</v>
      </c>
      <c r="U33" s="34">
        <f>$H$28/'Fixed data'!$C$7</f>
        <v>-1.9601238939890484E-3</v>
      </c>
      <c r="V33" s="34">
        <f>$H$28/'Fixed data'!$C$7</f>
        <v>-1.9601238939890484E-3</v>
      </c>
      <c r="W33" s="34">
        <f>$H$28/'Fixed data'!$C$7</f>
        <v>-1.9601238939890484E-3</v>
      </c>
      <c r="X33" s="34">
        <f>$H$28/'Fixed data'!$C$7</f>
        <v>-1.9601238939890484E-3</v>
      </c>
      <c r="Y33" s="34">
        <f>$H$28/'Fixed data'!$C$7</f>
        <v>-1.9601238939890484E-3</v>
      </c>
      <c r="Z33" s="34">
        <f>$H$28/'Fixed data'!$C$7</f>
        <v>-1.9601238939890484E-3</v>
      </c>
      <c r="AA33" s="34">
        <f>$H$28/'Fixed data'!$C$7</f>
        <v>-1.9601238939890484E-3</v>
      </c>
      <c r="AB33" s="34">
        <f>$H$28/'Fixed data'!$C$7</f>
        <v>-1.9601238939890484E-3</v>
      </c>
      <c r="AC33" s="34">
        <f>$H$28/'Fixed data'!$C$7</f>
        <v>-1.9601238939890484E-3</v>
      </c>
      <c r="AD33" s="34">
        <f>$H$28/'Fixed data'!$C$7</f>
        <v>-1.9601238939890484E-3</v>
      </c>
      <c r="AE33" s="34">
        <f>$H$28/'Fixed data'!$C$7</f>
        <v>-1.9601238939890484E-3</v>
      </c>
      <c r="AF33" s="34">
        <f>$H$28/'Fixed data'!$C$7</f>
        <v>-1.9601238939890484E-3</v>
      </c>
      <c r="AG33" s="34">
        <f>$H$28/'Fixed data'!$C$7</f>
        <v>-1.9601238939890484E-3</v>
      </c>
      <c r="AH33" s="34">
        <f>$H$28/'Fixed data'!$C$7</f>
        <v>-1.9601238939890484E-3</v>
      </c>
      <c r="AI33" s="34">
        <f>$H$28/'Fixed data'!$C$7</f>
        <v>-1.9601238939890484E-3</v>
      </c>
      <c r="AJ33" s="34">
        <f>$H$28/'Fixed data'!$C$7</f>
        <v>-1.9601238939890484E-3</v>
      </c>
      <c r="AK33" s="34">
        <f>$H$28/'Fixed data'!$C$7</f>
        <v>-1.9601238939890484E-3</v>
      </c>
      <c r="AL33" s="34">
        <f>$H$28/'Fixed data'!$C$7</f>
        <v>-1.9601238939890484E-3</v>
      </c>
      <c r="AM33" s="34">
        <f>$H$28/'Fixed data'!$C$7</f>
        <v>-1.9601238939890484E-3</v>
      </c>
      <c r="AN33" s="34">
        <f>$H$28/'Fixed data'!$C$7</f>
        <v>-1.9601238939890484E-3</v>
      </c>
      <c r="AO33" s="34">
        <f>$H$28/'Fixed data'!$C$7</f>
        <v>-1.9601238939890484E-3</v>
      </c>
      <c r="AP33" s="34">
        <f>$H$28/'Fixed data'!$C$7</f>
        <v>-1.9601238939890484E-3</v>
      </c>
      <c r="AQ33" s="34">
        <f>$H$28/'Fixed data'!$C$7</f>
        <v>-1.9601238939890484E-3</v>
      </c>
      <c r="AR33" s="34">
        <f>$H$28/'Fixed data'!$C$7</f>
        <v>-1.9601238939890484E-3</v>
      </c>
      <c r="AS33" s="34">
        <f>$H$28/'Fixed data'!$C$7</f>
        <v>-1.9601238939890484E-3</v>
      </c>
      <c r="AT33" s="34">
        <f>$H$28/'Fixed data'!$C$7</f>
        <v>-1.9601238939890484E-3</v>
      </c>
      <c r="AU33" s="34">
        <f>$H$28/'Fixed data'!$C$7</f>
        <v>-1.9601238939890484E-3</v>
      </c>
      <c r="AV33" s="34">
        <f>$H$28/'Fixed data'!$C$7</f>
        <v>-1.9601238939890484E-3</v>
      </c>
      <c r="AW33" s="34">
        <f>$H$28/'Fixed data'!$C$7</f>
        <v>-1.9601238939890484E-3</v>
      </c>
      <c r="AX33" s="34">
        <f>$H$28/'Fixed data'!$C$7</f>
        <v>-1.9601238939890484E-3</v>
      </c>
      <c r="AY33" s="34">
        <f>$H$28/'Fixed data'!$C$7</f>
        <v>-1.9601238939890484E-3</v>
      </c>
      <c r="AZ33" s="34">
        <f>$H$28/'Fixed data'!$C$7</f>
        <v>-1.9601238939890484E-3</v>
      </c>
      <c r="BA33" s="34">
        <f>$H$28/'Fixed data'!$C$7</f>
        <v>-1.9601238939890484E-3</v>
      </c>
      <c r="BB33" s="34"/>
      <c r="BC33" s="34"/>
      <c r="BD33" s="34"/>
    </row>
    <row r="34" spans="1:57" ht="16.5" hidden="1" customHeight="1" outlineLevel="1" x14ac:dyDescent="0.35">
      <c r="A34" s="140"/>
      <c r="B34" s="9" t="s">
        <v>5</v>
      </c>
      <c r="C34" s="11" t="s">
        <v>57</v>
      </c>
      <c r="D34" s="9" t="s">
        <v>40</v>
      </c>
      <c r="F34" s="34"/>
      <c r="G34" s="34"/>
      <c r="H34" s="34"/>
      <c r="I34" s="34"/>
      <c r="J34" s="34">
        <f>$I$28/'Fixed data'!$C$7</f>
        <v>-1.9601238939890484E-3</v>
      </c>
      <c r="K34" s="34">
        <f>$I$28/'Fixed data'!$C$7</f>
        <v>-1.9601238939890484E-3</v>
      </c>
      <c r="L34" s="34">
        <f>$I$28/'Fixed data'!$C$7</f>
        <v>-1.9601238939890484E-3</v>
      </c>
      <c r="M34" s="34">
        <f>$I$28/'Fixed data'!$C$7</f>
        <v>-1.9601238939890484E-3</v>
      </c>
      <c r="N34" s="34">
        <f>$I$28/'Fixed data'!$C$7</f>
        <v>-1.9601238939890484E-3</v>
      </c>
      <c r="O34" s="34">
        <f>$I$28/'Fixed data'!$C$7</f>
        <v>-1.9601238939890484E-3</v>
      </c>
      <c r="P34" s="34">
        <f>$I$28/'Fixed data'!$C$7</f>
        <v>-1.9601238939890484E-3</v>
      </c>
      <c r="Q34" s="34">
        <f>$I$28/'Fixed data'!$C$7</f>
        <v>-1.9601238939890484E-3</v>
      </c>
      <c r="R34" s="34">
        <f>$I$28/'Fixed data'!$C$7</f>
        <v>-1.9601238939890484E-3</v>
      </c>
      <c r="S34" s="34">
        <f>$I$28/'Fixed data'!$C$7</f>
        <v>-1.9601238939890484E-3</v>
      </c>
      <c r="T34" s="34">
        <f>$I$28/'Fixed data'!$C$7</f>
        <v>-1.9601238939890484E-3</v>
      </c>
      <c r="U34" s="34">
        <f>$I$28/'Fixed data'!$C$7</f>
        <v>-1.9601238939890484E-3</v>
      </c>
      <c r="V34" s="34">
        <f>$I$28/'Fixed data'!$C$7</f>
        <v>-1.9601238939890484E-3</v>
      </c>
      <c r="W34" s="34">
        <f>$I$28/'Fixed data'!$C$7</f>
        <v>-1.9601238939890484E-3</v>
      </c>
      <c r="X34" s="34">
        <f>$I$28/'Fixed data'!$C$7</f>
        <v>-1.9601238939890484E-3</v>
      </c>
      <c r="Y34" s="34">
        <f>$I$28/'Fixed data'!$C$7</f>
        <v>-1.9601238939890484E-3</v>
      </c>
      <c r="Z34" s="34">
        <f>$I$28/'Fixed data'!$C$7</f>
        <v>-1.9601238939890484E-3</v>
      </c>
      <c r="AA34" s="34">
        <f>$I$28/'Fixed data'!$C$7</f>
        <v>-1.9601238939890484E-3</v>
      </c>
      <c r="AB34" s="34">
        <f>$I$28/'Fixed data'!$C$7</f>
        <v>-1.9601238939890484E-3</v>
      </c>
      <c r="AC34" s="34">
        <f>$I$28/'Fixed data'!$C$7</f>
        <v>-1.9601238939890484E-3</v>
      </c>
      <c r="AD34" s="34">
        <f>$I$28/'Fixed data'!$C$7</f>
        <v>-1.9601238939890484E-3</v>
      </c>
      <c r="AE34" s="34">
        <f>$I$28/'Fixed data'!$C$7</f>
        <v>-1.9601238939890484E-3</v>
      </c>
      <c r="AF34" s="34">
        <f>$I$28/'Fixed data'!$C$7</f>
        <v>-1.9601238939890484E-3</v>
      </c>
      <c r="AG34" s="34">
        <f>$I$28/'Fixed data'!$C$7</f>
        <v>-1.9601238939890484E-3</v>
      </c>
      <c r="AH34" s="34">
        <f>$I$28/'Fixed data'!$C$7</f>
        <v>-1.9601238939890484E-3</v>
      </c>
      <c r="AI34" s="34">
        <f>$I$28/'Fixed data'!$C$7</f>
        <v>-1.9601238939890484E-3</v>
      </c>
      <c r="AJ34" s="34">
        <f>$I$28/'Fixed data'!$C$7</f>
        <v>-1.9601238939890484E-3</v>
      </c>
      <c r="AK34" s="34">
        <f>$I$28/'Fixed data'!$C$7</f>
        <v>-1.9601238939890484E-3</v>
      </c>
      <c r="AL34" s="34">
        <f>$I$28/'Fixed data'!$C$7</f>
        <v>-1.9601238939890484E-3</v>
      </c>
      <c r="AM34" s="34">
        <f>$I$28/'Fixed data'!$C$7</f>
        <v>-1.9601238939890484E-3</v>
      </c>
      <c r="AN34" s="34">
        <f>$I$28/'Fixed data'!$C$7</f>
        <v>-1.9601238939890484E-3</v>
      </c>
      <c r="AO34" s="34">
        <f>$I$28/'Fixed data'!$C$7</f>
        <v>-1.9601238939890484E-3</v>
      </c>
      <c r="AP34" s="34">
        <f>$I$28/'Fixed data'!$C$7</f>
        <v>-1.9601238939890484E-3</v>
      </c>
      <c r="AQ34" s="34">
        <f>$I$28/'Fixed data'!$C$7</f>
        <v>-1.9601238939890484E-3</v>
      </c>
      <c r="AR34" s="34">
        <f>$I$28/'Fixed data'!$C$7</f>
        <v>-1.9601238939890484E-3</v>
      </c>
      <c r="AS34" s="34">
        <f>$I$28/'Fixed data'!$C$7</f>
        <v>-1.9601238939890484E-3</v>
      </c>
      <c r="AT34" s="34">
        <f>$I$28/'Fixed data'!$C$7</f>
        <v>-1.9601238939890484E-3</v>
      </c>
      <c r="AU34" s="34">
        <f>$I$28/'Fixed data'!$C$7</f>
        <v>-1.9601238939890484E-3</v>
      </c>
      <c r="AV34" s="34">
        <f>$I$28/'Fixed data'!$C$7</f>
        <v>-1.9601238939890484E-3</v>
      </c>
      <c r="AW34" s="34">
        <f>$I$28/'Fixed data'!$C$7</f>
        <v>-1.9601238939890484E-3</v>
      </c>
      <c r="AX34" s="34">
        <f>$I$28/'Fixed data'!$C$7</f>
        <v>-1.9601238939890484E-3</v>
      </c>
      <c r="AY34" s="34">
        <f>$I$28/'Fixed data'!$C$7</f>
        <v>-1.9601238939890484E-3</v>
      </c>
      <c r="AZ34" s="34">
        <f>$I$28/'Fixed data'!$C$7</f>
        <v>-1.9601238939890484E-3</v>
      </c>
      <c r="BA34" s="34">
        <f>$I$28/'Fixed data'!$C$7</f>
        <v>-1.9601238939890484E-3</v>
      </c>
      <c r="BB34" s="34">
        <f>$I$28/'Fixed data'!$C$7</f>
        <v>-1.9601238939890484E-3</v>
      </c>
      <c r="BC34" s="34"/>
      <c r="BD34" s="34"/>
    </row>
    <row r="35" spans="1:57" ht="16.5" hidden="1" customHeight="1" outlineLevel="1" x14ac:dyDescent="0.35">
      <c r="A35" s="140"/>
      <c r="B35" s="9" t="s">
        <v>6</v>
      </c>
      <c r="C35" s="11" t="s">
        <v>58</v>
      </c>
      <c r="D35" s="9" t="s">
        <v>40</v>
      </c>
      <c r="F35" s="34"/>
      <c r="G35" s="34"/>
      <c r="H35" s="34"/>
      <c r="I35" s="34"/>
      <c r="J35" s="34"/>
      <c r="K35" s="34">
        <f>$J$28/'Fixed data'!$C$7</f>
        <v>-1.9601238939890484E-3</v>
      </c>
      <c r="L35" s="34">
        <f>$J$28/'Fixed data'!$C$7</f>
        <v>-1.9601238939890484E-3</v>
      </c>
      <c r="M35" s="34">
        <f>$J$28/'Fixed data'!$C$7</f>
        <v>-1.9601238939890484E-3</v>
      </c>
      <c r="N35" s="34">
        <f>$J$28/'Fixed data'!$C$7</f>
        <v>-1.9601238939890484E-3</v>
      </c>
      <c r="O35" s="34">
        <f>$J$28/'Fixed data'!$C$7</f>
        <v>-1.9601238939890484E-3</v>
      </c>
      <c r="P35" s="34">
        <f>$J$28/'Fixed data'!$C$7</f>
        <v>-1.9601238939890484E-3</v>
      </c>
      <c r="Q35" s="34">
        <f>$J$28/'Fixed data'!$C$7</f>
        <v>-1.9601238939890484E-3</v>
      </c>
      <c r="R35" s="34">
        <f>$J$28/'Fixed data'!$C$7</f>
        <v>-1.9601238939890484E-3</v>
      </c>
      <c r="S35" s="34">
        <f>$J$28/'Fixed data'!$C$7</f>
        <v>-1.9601238939890484E-3</v>
      </c>
      <c r="T35" s="34">
        <f>$J$28/'Fixed data'!$C$7</f>
        <v>-1.9601238939890484E-3</v>
      </c>
      <c r="U35" s="34">
        <f>$J$28/'Fixed data'!$C$7</f>
        <v>-1.9601238939890484E-3</v>
      </c>
      <c r="V35" s="34">
        <f>$J$28/'Fixed data'!$C$7</f>
        <v>-1.9601238939890484E-3</v>
      </c>
      <c r="W35" s="34">
        <f>$J$28/'Fixed data'!$C$7</f>
        <v>-1.9601238939890484E-3</v>
      </c>
      <c r="X35" s="34">
        <f>$J$28/'Fixed data'!$C$7</f>
        <v>-1.9601238939890484E-3</v>
      </c>
      <c r="Y35" s="34">
        <f>$J$28/'Fixed data'!$C$7</f>
        <v>-1.9601238939890484E-3</v>
      </c>
      <c r="Z35" s="34">
        <f>$J$28/'Fixed data'!$C$7</f>
        <v>-1.9601238939890484E-3</v>
      </c>
      <c r="AA35" s="34">
        <f>$J$28/'Fixed data'!$C$7</f>
        <v>-1.9601238939890484E-3</v>
      </c>
      <c r="AB35" s="34">
        <f>$J$28/'Fixed data'!$C$7</f>
        <v>-1.9601238939890484E-3</v>
      </c>
      <c r="AC35" s="34">
        <f>$J$28/'Fixed data'!$C$7</f>
        <v>-1.9601238939890484E-3</v>
      </c>
      <c r="AD35" s="34">
        <f>$J$28/'Fixed data'!$C$7</f>
        <v>-1.9601238939890484E-3</v>
      </c>
      <c r="AE35" s="34">
        <f>$J$28/'Fixed data'!$C$7</f>
        <v>-1.9601238939890484E-3</v>
      </c>
      <c r="AF35" s="34">
        <f>$J$28/'Fixed data'!$C$7</f>
        <v>-1.9601238939890484E-3</v>
      </c>
      <c r="AG35" s="34">
        <f>$J$28/'Fixed data'!$C$7</f>
        <v>-1.9601238939890484E-3</v>
      </c>
      <c r="AH35" s="34">
        <f>$J$28/'Fixed data'!$C$7</f>
        <v>-1.9601238939890484E-3</v>
      </c>
      <c r="AI35" s="34">
        <f>$J$28/'Fixed data'!$C$7</f>
        <v>-1.9601238939890484E-3</v>
      </c>
      <c r="AJ35" s="34">
        <f>$J$28/'Fixed data'!$C$7</f>
        <v>-1.9601238939890484E-3</v>
      </c>
      <c r="AK35" s="34">
        <f>$J$28/'Fixed data'!$C$7</f>
        <v>-1.9601238939890484E-3</v>
      </c>
      <c r="AL35" s="34">
        <f>$J$28/'Fixed data'!$C$7</f>
        <v>-1.9601238939890484E-3</v>
      </c>
      <c r="AM35" s="34">
        <f>$J$28/'Fixed data'!$C$7</f>
        <v>-1.9601238939890484E-3</v>
      </c>
      <c r="AN35" s="34">
        <f>$J$28/'Fixed data'!$C$7</f>
        <v>-1.9601238939890484E-3</v>
      </c>
      <c r="AO35" s="34">
        <f>$J$28/'Fixed data'!$C$7</f>
        <v>-1.9601238939890484E-3</v>
      </c>
      <c r="AP35" s="34">
        <f>$J$28/'Fixed data'!$C$7</f>
        <v>-1.9601238939890484E-3</v>
      </c>
      <c r="AQ35" s="34">
        <f>$J$28/'Fixed data'!$C$7</f>
        <v>-1.9601238939890484E-3</v>
      </c>
      <c r="AR35" s="34">
        <f>$J$28/'Fixed data'!$C$7</f>
        <v>-1.9601238939890484E-3</v>
      </c>
      <c r="AS35" s="34">
        <f>$J$28/'Fixed data'!$C$7</f>
        <v>-1.9601238939890484E-3</v>
      </c>
      <c r="AT35" s="34">
        <f>$J$28/'Fixed data'!$C$7</f>
        <v>-1.9601238939890484E-3</v>
      </c>
      <c r="AU35" s="34">
        <f>$J$28/'Fixed data'!$C$7</f>
        <v>-1.9601238939890484E-3</v>
      </c>
      <c r="AV35" s="34">
        <f>$J$28/'Fixed data'!$C$7</f>
        <v>-1.9601238939890484E-3</v>
      </c>
      <c r="AW35" s="34">
        <f>$J$28/'Fixed data'!$C$7</f>
        <v>-1.9601238939890484E-3</v>
      </c>
      <c r="AX35" s="34">
        <f>$J$28/'Fixed data'!$C$7</f>
        <v>-1.9601238939890484E-3</v>
      </c>
      <c r="AY35" s="34">
        <f>$J$28/'Fixed data'!$C$7</f>
        <v>-1.9601238939890484E-3</v>
      </c>
      <c r="AZ35" s="34">
        <f>$J$28/'Fixed data'!$C$7</f>
        <v>-1.9601238939890484E-3</v>
      </c>
      <c r="BA35" s="34">
        <f>$J$28/'Fixed data'!$C$7</f>
        <v>-1.9601238939890484E-3</v>
      </c>
      <c r="BB35" s="34">
        <f>$J$28/'Fixed data'!$C$7</f>
        <v>-1.9601238939890484E-3</v>
      </c>
      <c r="BC35" s="34">
        <f>$J$28/'Fixed data'!$C$7</f>
        <v>-1.9601238939890484E-3</v>
      </c>
      <c r="BD35" s="34"/>
    </row>
    <row r="36" spans="1:57" ht="16.5" hidden="1" customHeight="1" outlineLevel="1" x14ac:dyDescent="0.35">
      <c r="A36" s="140"/>
      <c r="B36" s="9" t="s">
        <v>32</v>
      </c>
      <c r="C36" s="11" t="s">
        <v>59</v>
      </c>
      <c r="D36" s="9" t="s">
        <v>40</v>
      </c>
      <c r="F36" s="34"/>
      <c r="G36" s="34"/>
      <c r="H36" s="34"/>
      <c r="I36" s="34"/>
      <c r="J36" s="34"/>
      <c r="K36" s="34"/>
      <c r="L36" s="34">
        <f>$K$28/'Fixed data'!$C$7</f>
        <v>-1.9601238939890484E-3</v>
      </c>
      <c r="M36" s="34">
        <f>$K$28/'Fixed data'!$C$7</f>
        <v>-1.9601238939890484E-3</v>
      </c>
      <c r="N36" s="34">
        <f>$K$28/'Fixed data'!$C$7</f>
        <v>-1.9601238939890484E-3</v>
      </c>
      <c r="O36" s="34">
        <f>$K$28/'Fixed data'!$C$7</f>
        <v>-1.9601238939890484E-3</v>
      </c>
      <c r="P36" s="34">
        <f>$K$28/'Fixed data'!$C$7</f>
        <v>-1.9601238939890484E-3</v>
      </c>
      <c r="Q36" s="34">
        <f>$K$28/'Fixed data'!$C$7</f>
        <v>-1.9601238939890484E-3</v>
      </c>
      <c r="R36" s="34">
        <f>$K$28/'Fixed data'!$C$7</f>
        <v>-1.9601238939890484E-3</v>
      </c>
      <c r="S36" s="34">
        <f>$K$28/'Fixed data'!$C$7</f>
        <v>-1.9601238939890484E-3</v>
      </c>
      <c r="T36" s="34">
        <f>$K$28/'Fixed data'!$C$7</f>
        <v>-1.9601238939890484E-3</v>
      </c>
      <c r="U36" s="34">
        <f>$K$28/'Fixed data'!$C$7</f>
        <v>-1.9601238939890484E-3</v>
      </c>
      <c r="V36" s="34">
        <f>$K$28/'Fixed data'!$C$7</f>
        <v>-1.9601238939890484E-3</v>
      </c>
      <c r="W36" s="34">
        <f>$K$28/'Fixed data'!$C$7</f>
        <v>-1.9601238939890484E-3</v>
      </c>
      <c r="X36" s="34">
        <f>$K$28/'Fixed data'!$C$7</f>
        <v>-1.9601238939890484E-3</v>
      </c>
      <c r="Y36" s="34">
        <f>$K$28/'Fixed data'!$C$7</f>
        <v>-1.9601238939890484E-3</v>
      </c>
      <c r="Z36" s="34">
        <f>$K$28/'Fixed data'!$C$7</f>
        <v>-1.9601238939890484E-3</v>
      </c>
      <c r="AA36" s="34">
        <f>$K$28/'Fixed data'!$C$7</f>
        <v>-1.9601238939890484E-3</v>
      </c>
      <c r="AB36" s="34">
        <f>$K$28/'Fixed data'!$C$7</f>
        <v>-1.9601238939890484E-3</v>
      </c>
      <c r="AC36" s="34">
        <f>$K$28/'Fixed data'!$C$7</f>
        <v>-1.9601238939890484E-3</v>
      </c>
      <c r="AD36" s="34">
        <f>$K$28/'Fixed data'!$C$7</f>
        <v>-1.9601238939890484E-3</v>
      </c>
      <c r="AE36" s="34">
        <f>$K$28/'Fixed data'!$C$7</f>
        <v>-1.9601238939890484E-3</v>
      </c>
      <c r="AF36" s="34">
        <f>$K$28/'Fixed data'!$C$7</f>
        <v>-1.9601238939890484E-3</v>
      </c>
      <c r="AG36" s="34">
        <f>$K$28/'Fixed data'!$C$7</f>
        <v>-1.9601238939890484E-3</v>
      </c>
      <c r="AH36" s="34">
        <f>$K$28/'Fixed data'!$C$7</f>
        <v>-1.9601238939890484E-3</v>
      </c>
      <c r="AI36" s="34">
        <f>$K$28/'Fixed data'!$C$7</f>
        <v>-1.9601238939890484E-3</v>
      </c>
      <c r="AJ36" s="34">
        <f>$K$28/'Fixed data'!$C$7</f>
        <v>-1.9601238939890484E-3</v>
      </c>
      <c r="AK36" s="34">
        <f>$K$28/'Fixed data'!$C$7</f>
        <v>-1.9601238939890484E-3</v>
      </c>
      <c r="AL36" s="34">
        <f>$K$28/'Fixed data'!$C$7</f>
        <v>-1.9601238939890484E-3</v>
      </c>
      <c r="AM36" s="34">
        <f>$K$28/'Fixed data'!$C$7</f>
        <v>-1.9601238939890484E-3</v>
      </c>
      <c r="AN36" s="34">
        <f>$K$28/'Fixed data'!$C$7</f>
        <v>-1.9601238939890484E-3</v>
      </c>
      <c r="AO36" s="34">
        <f>$K$28/'Fixed data'!$C$7</f>
        <v>-1.9601238939890484E-3</v>
      </c>
      <c r="AP36" s="34">
        <f>$K$28/'Fixed data'!$C$7</f>
        <v>-1.9601238939890484E-3</v>
      </c>
      <c r="AQ36" s="34">
        <f>$K$28/'Fixed data'!$C$7</f>
        <v>-1.9601238939890484E-3</v>
      </c>
      <c r="AR36" s="34">
        <f>$K$28/'Fixed data'!$C$7</f>
        <v>-1.9601238939890484E-3</v>
      </c>
      <c r="AS36" s="34">
        <f>$K$28/'Fixed data'!$C$7</f>
        <v>-1.9601238939890484E-3</v>
      </c>
      <c r="AT36" s="34">
        <f>$K$28/'Fixed data'!$C$7</f>
        <v>-1.9601238939890484E-3</v>
      </c>
      <c r="AU36" s="34">
        <f>$K$28/'Fixed data'!$C$7</f>
        <v>-1.9601238939890484E-3</v>
      </c>
      <c r="AV36" s="34">
        <f>$K$28/'Fixed data'!$C$7</f>
        <v>-1.9601238939890484E-3</v>
      </c>
      <c r="AW36" s="34">
        <f>$K$28/'Fixed data'!$C$7</f>
        <v>-1.9601238939890484E-3</v>
      </c>
      <c r="AX36" s="34">
        <f>$K$28/'Fixed data'!$C$7</f>
        <v>-1.9601238939890484E-3</v>
      </c>
      <c r="AY36" s="34">
        <f>$K$28/'Fixed data'!$C$7</f>
        <v>-1.9601238939890484E-3</v>
      </c>
      <c r="AZ36" s="34">
        <f>$K$28/'Fixed data'!$C$7</f>
        <v>-1.9601238939890484E-3</v>
      </c>
      <c r="BA36" s="34">
        <f>$K$28/'Fixed data'!$C$7</f>
        <v>-1.9601238939890484E-3</v>
      </c>
      <c r="BB36" s="34">
        <f>$K$28/'Fixed data'!$C$7</f>
        <v>-1.9601238939890484E-3</v>
      </c>
      <c r="BC36" s="34">
        <f>$K$28/'Fixed data'!$C$7</f>
        <v>-1.9601238939890484E-3</v>
      </c>
      <c r="BD36" s="34">
        <f>$K$28/'Fixed data'!$C$7</f>
        <v>-1.9601238939890484E-3</v>
      </c>
    </row>
    <row r="37" spans="1:57" ht="16.5" hidden="1" customHeight="1" outlineLevel="1" x14ac:dyDescent="0.35">
      <c r="A37" s="140"/>
      <c r="B37" s="9" t="s">
        <v>33</v>
      </c>
      <c r="C37" s="11" t="s">
        <v>60</v>
      </c>
      <c r="D37" s="9" t="s">
        <v>40</v>
      </c>
      <c r="F37" s="34"/>
      <c r="G37" s="34"/>
      <c r="H37" s="34"/>
      <c r="I37" s="34"/>
      <c r="J37" s="34"/>
      <c r="K37" s="34"/>
      <c r="L37" s="34"/>
      <c r="M37" s="34">
        <f>$L$28/'Fixed data'!$C$7</f>
        <v>-1.9601238939890484E-3</v>
      </c>
      <c r="N37" s="34">
        <f>$L$28/'Fixed data'!$C$7</f>
        <v>-1.9601238939890484E-3</v>
      </c>
      <c r="O37" s="34">
        <f>$L$28/'Fixed data'!$C$7</f>
        <v>-1.9601238939890484E-3</v>
      </c>
      <c r="P37" s="34">
        <f>$L$28/'Fixed data'!$C$7</f>
        <v>-1.9601238939890484E-3</v>
      </c>
      <c r="Q37" s="34">
        <f>$L$28/'Fixed data'!$C$7</f>
        <v>-1.9601238939890484E-3</v>
      </c>
      <c r="R37" s="34">
        <f>$L$28/'Fixed data'!$C$7</f>
        <v>-1.9601238939890484E-3</v>
      </c>
      <c r="S37" s="34">
        <f>$L$28/'Fixed data'!$C$7</f>
        <v>-1.9601238939890484E-3</v>
      </c>
      <c r="T37" s="34">
        <f>$L$28/'Fixed data'!$C$7</f>
        <v>-1.9601238939890484E-3</v>
      </c>
      <c r="U37" s="34">
        <f>$L$28/'Fixed data'!$C$7</f>
        <v>-1.9601238939890484E-3</v>
      </c>
      <c r="V37" s="34">
        <f>$L$28/'Fixed data'!$C$7</f>
        <v>-1.9601238939890484E-3</v>
      </c>
      <c r="W37" s="34">
        <f>$L$28/'Fixed data'!$C$7</f>
        <v>-1.9601238939890484E-3</v>
      </c>
      <c r="X37" s="34">
        <f>$L$28/'Fixed data'!$C$7</f>
        <v>-1.9601238939890484E-3</v>
      </c>
      <c r="Y37" s="34">
        <f>$L$28/'Fixed data'!$C$7</f>
        <v>-1.9601238939890484E-3</v>
      </c>
      <c r="Z37" s="34">
        <f>$L$28/'Fixed data'!$C$7</f>
        <v>-1.9601238939890484E-3</v>
      </c>
      <c r="AA37" s="34">
        <f>$L$28/'Fixed data'!$C$7</f>
        <v>-1.9601238939890484E-3</v>
      </c>
      <c r="AB37" s="34">
        <f>$L$28/'Fixed data'!$C$7</f>
        <v>-1.9601238939890484E-3</v>
      </c>
      <c r="AC37" s="34">
        <f>$L$28/'Fixed data'!$C$7</f>
        <v>-1.9601238939890484E-3</v>
      </c>
      <c r="AD37" s="34">
        <f>$L$28/'Fixed data'!$C$7</f>
        <v>-1.9601238939890484E-3</v>
      </c>
      <c r="AE37" s="34">
        <f>$L$28/'Fixed data'!$C$7</f>
        <v>-1.9601238939890484E-3</v>
      </c>
      <c r="AF37" s="34">
        <f>$L$28/'Fixed data'!$C$7</f>
        <v>-1.9601238939890484E-3</v>
      </c>
      <c r="AG37" s="34">
        <f>$L$28/'Fixed data'!$C$7</f>
        <v>-1.9601238939890484E-3</v>
      </c>
      <c r="AH37" s="34">
        <f>$L$28/'Fixed data'!$C$7</f>
        <v>-1.9601238939890484E-3</v>
      </c>
      <c r="AI37" s="34">
        <f>$L$28/'Fixed data'!$C$7</f>
        <v>-1.9601238939890484E-3</v>
      </c>
      <c r="AJ37" s="34">
        <f>$L$28/'Fixed data'!$C$7</f>
        <v>-1.9601238939890484E-3</v>
      </c>
      <c r="AK37" s="34">
        <f>$L$28/'Fixed data'!$C$7</f>
        <v>-1.9601238939890484E-3</v>
      </c>
      <c r="AL37" s="34">
        <f>$L$28/'Fixed data'!$C$7</f>
        <v>-1.9601238939890484E-3</v>
      </c>
      <c r="AM37" s="34">
        <f>$L$28/'Fixed data'!$C$7</f>
        <v>-1.9601238939890484E-3</v>
      </c>
      <c r="AN37" s="34">
        <f>$L$28/'Fixed data'!$C$7</f>
        <v>-1.9601238939890484E-3</v>
      </c>
      <c r="AO37" s="34">
        <f>$L$28/'Fixed data'!$C$7</f>
        <v>-1.9601238939890484E-3</v>
      </c>
      <c r="AP37" s="34">
        <f>$L$28/'Fixed data'!$C$7</f>
        <v>-1.9601238939890484E-3</v>
      </c>
      <c r="AQ37" s="34">
        <f>$L$28/'Fixed data'!$C$7</f>
        <v>-1.9601238939890484E-3</v>
      </c>
      <c r="AR37" s="34">
        <f>$L$28/'Fixed data'!$C$7</f>
        <v>-1.9601238939890484E-3</v>
      </c>
      <c r="AS37" s="34">
        <f>$L$28/'Fixed data'!$C$7</f>
        <v>-1.9601238939890484E-3</v>
      </c>
      <c r="AT37" s="34">
        <f>$L$28/'Fixed data'!$C$7</f>
        <v>-1.9601238939890484E-3</v>
      </c>
      <c r="AU37" s="34">
        <f>$L$28/'Fixed data'!$C$7</f>
        <v>-1.9601238939890484E-3</v>
      </c>
      <c r="AV37" s="34">
        <f>$L$28/'Fixed data'!$C$7</f>
        <v>-1.9601238939890484E-3</v>
      </c>
      <c r="AW37" s="34">
        <f>$L$28/'Fixed data'!$C$7</f>
        <v>-1.9601238939890484E-3</v>
      </c>
      <c r="AX37" s="34">
        <f>$L$28/'Fixed data'!$C$7</f>
        <v>-1.9601238939890484E-3</v>
      </c>
      <c r="AY37" s="34">
        <f>$L$28/'Fixed data'!$C$7</f>
        <v>-1.9601238939890484E-3</v>
      </c>
      <c r="AZ37" s="34">
        <f>$L$28/'Fixed data'!$C$7</f>
        <v>-1.9601238939890484E-3</v>
      </c>
      <c r="BA37" s="34">
        <f>$L$28/'Fixed data'!$C$7</f>
        <v>-1.9601238939890484E-3</v>
      </c>
      <c r="BB37" s="34">
        <f>$L$28/'Fixed data'!$C$7</f>
        <v>-1.9601238939890484E-3</v>
      </c>
      <c r="BC37" s="34">
        <f>$L$28/'Fixed data'!$C$7</f>
        <v>-1.9601238939890484E-3</v>
      </c>
      <c r="BD37" s="34">
        <f>$L$28/'Fixed data'!$C$7</f>
        <v>-1.9601238939890484E-3</v>
      </c>
    </row>
    <row r="38" spans="1:57" ht="16.5" hidden="1" customHeight="1" outlineLevel="1" x14ac:dyDescent="0.35">
      <c r="A38" s="140"/>
      <c r="B38" s="9" t="s">
        <v>110</v>
      </c>
      <c r="C38" s="11" t="s">
        <v>132</v>
      </c>
      <c r="D38" s="9" t="s">
        <v>40</v>
      </c>
      <c r="F38" s="34"/>
      <c r="G38" s="34"/>
      <c r="H38" s="34"/>
      <c r="I38" s="34"/>
      <c r="J38" s="34"/>
      <c r="K38" s="34"/>
      <c r="L38" s="34"/>
      <c r="M38" s="34"/>
      <c r="N38" s="34">
        <f>$M$28/'Fixed data'!$C$7</f>
        <v>0</v>
      </c>
      <c r="O38" s="34">
        <f>$M$28/'Fixed data'!$C$7</f>
        <v>0</v>
      </c>
      <c r="P38" s="34">
        <f>$M$28/'Fixed data'!$C$7</f>
        <v>0</v>
      </c>
      <c r="Q38" s="34">
        <f>$M$28/'Fixed data'!$C$7</f>
        <v>0</v>
      </c>
      <c r="R38" s="34">
        <f>$M$28/'Fixed data'!$C$7</f>
        <v>0</v>
      </c>
      <c r="S38" s="34">
        <f>$M$28/'Fixed data'!$C$7</f>
        <v>0</v>
      </c>
      <c r="T38" s="34">
        <f>$M$28/'Fixed data'!$C$7</f>
        <v>0</v>
      </c>
      <c r="U38" s="34">
        <f>$M$28/'Fixed data'!$C$7</f>
        <v>0</v>
      </c>
      <c r="V38" s="34">
        <f>$M$28/'Fixed data'!$C$7</f>
        <v>0</v>
      </c>
      <c r="W38" s="34">
        <f>$M$28/'Fixed data'!$C$7</f>
        <v>0</v>
      </c>
      <c r="X38" s="34">
        <f>$M$28/'Fixed data'!$C$7</f>
        <v>0</v>
      </c>
      <c r="Y38" s="34">
        <f>$M$28/'Fixed data'!$C$7</f>
        <v>0</v>
      </c>
      <c r="Z38" s="34">
        <f>$M$28/'Fixed data'!$C$7</f>
        <v>0</v>
      </c>
      <c r="AA38" s="34">
        <f>$M$28/'Fixed data'!$C$7</f>
        <v>0</v>
      </c>
      <c r="AB38" s="34">
        <f>$M$28/'Fixed data'!$C$7</f>
        <v>0</v>
      </c>
      <c r="AC38" s="34">
        <f>$M$28/'Fixed data'!$C$7</f>
        <v>0</v>
      </c>
      <c r="AD38" s="34">
        <f>$M$28/'Fixed data'!$C$7</f>
        <v>0</v>
      </c>
      <c r="AE38" s="34">
        <f>$M$28/'Fixed data'!$C$7</f>
        <v>0</v>
      </c>
      <c r="AF38" s="34">
        <f>$M$28/'Fixed data'!$C$7</f>
        <v>0</v>
      </c>
      <c r="AG38" s="34">
        <f>$M$28/'Fixed data'!$C$7</f>
        <v>0</v>
      </c>
      <c r="AH38" s="34">
        <f>$M$28/'Fixed data'!$C$7</f>
        <v>0</v>
      </c>
      <c r="AI38" s="34">
        <f>$M$28/'Fixed data'!$C$7</f>
        <v>0</v>
      </c>
      <c r="AJ38" s="34">
        <f>$M$28/'Fixed data'!$C$7</f>
        <v>0</v>
      </c>
      <c r="AK38" s="34">
        <f>$M$28/'Fixed data'!$C$7</f>
        <v>0</v>
      </c>
      <c r="AL38" s="34">
        <f>$M$28/'Fixed data'!$C$7</f>
        <v>0</v>
      </c>
      <c r="AM38" s="34">
        <f>$M$28/'Fixed data'!$C$7</f>
        <v>0</v>
      </c>
      <c r="AN38" s="34">
        <f>$M$28/'Fixed data'!$C$7</f>
        <v>0</v>
      </c>
      <c r="AO38" s="34">
        <f>$M$28/'Fixed data'!$C$7</f>
        <v>0</v>
      </c>
      <c r="AP38" s="34">
        <f>$M$28/'Fixed data'!$C$7</f>
        <v>0</v>
      </c>
      <c r="AQ38" s="34">
        <f>$M$28/'Fixed data'!$C$7</f>
        <v>0</v>
      </c>
      <c r="AR38" s="34">
        <f>$M$28/'Fixed data'!$C$7</f>
        <v>0</v>
      </c>
      <c r="AS38" s="34">
        <f>$M$28/'Fixed data'!$C$7</f>
        <v>0</v>
      </c>
      <c r="AT38" s="34">
        <f>$M$28/'Fixed data'!$C$7</f>
        <v>0</v>
      </c>
      <c r="AU38" s="34">
        <f>$M$28/'Fixed data'!$C$7</f>
        <v>0</v>
      </c>
      <c r="AV38" s="34">
        <f>$M$28/'Fixed data'!$C$7</f>
        <v>0</v>
      </c>
      <c r="AW38" s="34">
        <f>$M$28/'Fixed data'!$C$7</f>
        <v>0</v>
      </c>
      <c r="AX38" s="34">
        <f>$M$28/'Fixed data'!$C$7</f>
        <v>0</v>
      </c>
      <c r="AY38" s="34">
        <f>$M$28/'Fixed data'!$C$7</f>
        <v>0</v>
      </c>
      <c r="AZ38" s="34">
        <f>$M$28/'Fixed data'!$C$7</f>
        <v>0</v>
      </c>
      <c r="BA38" s="34">
        <f>$M$28/'Fixed data'!$C$7</f>
        <v>0</v>
      </c>
      <c r="BB38" s="34">
        <f>$M$28/'Fixed data'!$C$7</f>
        <v>0</v>
      </c>
      <c r="BC38" s="34">
        <f>$M$28/'Fixed data'!$C$7</f>
        <v>0</v>
      </c>
      <c r="BD38" s="34">
        <f>$M$28/'Fixed data'!$C$7</f>
        <v>0</v>
      </c>
      <c r="BE38" s="34"/>
    </row>
    <row r="39" spans="1:57" ht="16.5" hidden="1" customHeight="1" outlineLevel="1" x14ac:dyDescent="0.35">
      <c r="A39" s="140"/>
      <c r="B39" s="9" t="s">
        <v>111</v>
      </c>
      <c r="C39" s="11" t="s">
        <v>133</v>
      </c>
      <c r="D39" s="9" t="s">
        <v>40</v>
      </c>
      <c r="F39" s="34"/>
      <c r="G39" s="34"/>
      <c r="H39" s="34"/>
      <c r="I39" s="34"/>
      <c r="J39" s="34"/>
      <c r="K39" s="34"/>
      <c r="L39" s="34"/>
      <c r="M39" s="34"/>
      <c r="N39" s="34"/>
      <c r="O39" s="34">
        <f>$N$28/'Fixed data'!$C$7</f>
        <v>0</v>
      </c>
      <c r="P39" s="34">
        <f>$N$28/'Fixed data'!$C$7</f>
        <v>0</v>
      </c>
      <c r="Q39" s="34">
        <f>$N$28/'Fixed data'!$C$7</f>
        <v>0</v>
      </c>
      <c r="R39" s="34">
        <f>$N$28/'Fixed data'!$C$7</f>
        <v>0</v>
      </c>
      <c r="S39" s="34">
        <f>$N$28/'Fixed data'!$C$7</f>
        <v>0</v>
      </c>
      <c r="T39" s="34">
        <f>$N$28/'Fixed data'!$C$7</f>
        <v>0</v>
      </c>
      <c r="U39" s="34">
        <f>$N$28/'Fixed data'!$C$7</f>
        <v>0</v>
      </c>
      <c r="V39" s="34">
        <f>$N$28/'Fixed data'!$C$7</f>
        <v>0</v>
      </c>
      <c r="W39" s="34">
        <f>$N$28/'Fixed data'!$C$7</f>
        <v>0</v>
      </c>
      <c r="X39" s="34">
        <f>$N$28/'Fixed data'!$C$7</f>
        <v>0</v>
      </c>
      <c r="Y39" s="34">
        <f>$N$28/'Fixed data'!$C$7</f>
        <v>0</v>
      </c>
      <c r="Z39" s="34">
        <f>$N$28/'Fixed data'!$C$7</f>
        <v>0</v>
      </c>
      <c r="AA39" s="34">
        <f>$N$28/'Fixed data'!$C$7</f>
        <v>0</v>
      </c>
      <c r="AB39" s="34">
        <f>$N$28/'Fixed data'!$C$7</f>
        <v>0</v>
      </c>
      <c r="AC39" s="34">
        <f>$N$28/'Fixed data'!$C$7</f>
        <v>0</v>
      </c>
      <c r="AD39" s="34">
        <f>$N$28/'Fixed data'!$C$7</f>
        <v>0</v>
      </c>
      <c r="AE39" s="34">
        <f>$N$28/'Fixed data'!$C$7</f>
        <v>0</v>
      </c>
      <c r="AF39" s="34">
        <f>$N$28/'Fixed data'!$C$7</f>
        <v>0</v>
      </c>
      <c r="AG39" s="34">
        <f>$N$28/'Fixed data'!$C$7</f>
        <v>0</v>
      </c>
      <c r="AH39" s="34">
        <f>$N$28/'Fixed data'!$C$7</f>
        <v>0</v>
      </c>
      <c r="AI39" s="34">
        <f>$N$28/'Fixed data'!$C$7</f>
        <v>0</v>
      </c>
      <c r="AJ39" s="34">
        <f>$N$28/'Fixed data'!$C$7</f>
        <v>0</v>
      </c>
      <c r="AK39" s="34">
        <f>$N$28/'Fixed data'!$C$7</f>
        <v>0</v>
      </c>
      <c r="AL39" s="34">
        <f>$N$28/'Fixed data'!$C$7</f>
        <v>0</v>
      </c>
      <c r="AM39" s="34">
        <f>$N$28/'Fixed data'!$C$7</f>
        <v>0</v>
      </c>
      <c r="AN39" s="34">
        <f>$N$28/'Fixed data'!$C$7</f>
        <v>0</v>
      </c>
      <c r="AO39" s="34">
        <f>$N$28/'Fixed data'!$C$7</f>
        <v>0</v>
      </c>
      <c r="AP39" s="34">
        <f>$N$28/'Fixed data'!$C$7</f>
        <v>0</v>
      </c>
      <c r="AQ39" s="34">
        <f>$N$28/'Fixed data'!$C$7</f>
        <v>0</v>
      </c>
      <c r="AR39" s="34">
        <f>$N$28/'Fixed data'!$C$7</f>
        <v>0</v>
      </c>
      <c r="AS39" s="34">
        <f>$N$28/'Fixed data'!$C$7</f>
        <v>0</v>
      </c>
      <c r="AT39" s="34">
        <f>$N$28/'Fixed data'!$C$7</f>
        <v>0</v>
      </c>
      <c r="AU39" s="34">
        <f>$N$28/'Fixed data'!$C$7</f>
        <v>0</v>
      </c>
      <c r="AV39" s="34">
        <f>$N$28/'Fixed data'!$C$7</f>
        <v>0</v>
      </c>
      <c r="AW39" s="34">
        <f>$N$28/'Fixed data'!$C$7</f>
        <v>0</v>
      </c>
      <c r="AX39" s="34">
        <f>$N$28/'Fixed data'!$C$7</f>
        <v>0</v>
      </c>
      <c r="AY39" s="34">
        <f>$N$28/'Fixed data'!$C$7</f>
        <v>0</v>
      </c>
      <c r="AZ39" s="34">
        <f>$N$28/'Fixed data'!$C$7</f>
        <v>0</v>
      </c>
      <c r="BA39" s="34">
        <f>$N$28/'Fixed data'!$C$7</f>
        <v>0</v>
      </c>
      <c r="BB39" s="34">
        <f>$N$28/'Fixed data'!$C$7</f>
        <v>0</v>
      </c>
      <c r="BC39" s="34">
        <f>$N$28/'Fixed data'!$C$7</f>
        <v>0</v>
      </c>
      <c r="BD39" s="34">
        <f>$N$28/'Fixed data'!$C$7</f>
        <v>0</v>
      </c>
    </row>
    <row r="40" spans="1:57" ht="16.5" hidden="1" customHeight="1" outlineLevel="1" x14ac:dyDescent="0.35">
      <c r="A40" s="140"/>
      <c r="B40" s="9" t="s">
        <v>112</v>
      </c>
      <c r="C40" s="11" t="s">
        <v>134</v>
      </c>
      <c r="D40" s="9" t="s">
        <v>40</v>
      </c>
      <c r="F40" s="34"/>
      <c r="G40" s="34"/>
      <c r="H40" s="34"/>
      <c r="I40" s="34"/>
      <c r="J40" s="34"/>
      <c r="K40" s="34"/>
      <c r="L40" s="34"/>
      <c r="M40" s="34"/>
      <c r="N40" s="34"/>
      <c r="O40" s="34"/>
      <c r="P40" s="34">
        <f>$O$28/'Fixed data'!$C$7</f>
        <v>0</v>
      </c>
      <c r="Q40" s="34">
        <f>$O$28/'Fixed data'!$C$7</f>
        <v>0</v>
      </c>
      <c r="R40" s="34">
        <f>$O$28/'Fixed data'!$C$7</f>
        <v>0</v>
      </c>
      <c r="S40" s="34">
        <f>$O$28/'Fixed data'!$C$7</f>
        <v>0</v>
      </c>
      <c r="T40" s="34">
        <f>$O$28/'Fixed data'!$C$7</f>
        <v>0</v>
      </c>
      <c r="U40" s="34">
        <f>$O$28/'Fixed data'!$C$7</f>
        <v>0</v>
      </c>
      <c r="V40" s="34">
        <f>$O$28/'Fixed data'!$C$7</f>
        <v>0</v>
      </c>
      <c r="W40" s="34">
        <f>$O$28/'Fixed data'!$C$7</f>
        <v>0</v>
      </c>
      <c r="X40" s="34">
        <f>$O$28/'Fixed data'!$C$7</f>
        <v>0</v>
      </c>
      <c r="Y40" s="34">
        <f>$O$28/'Fixed data'!$C$7</f>
        <v>0</v>
      </c>
      <c r="Z40" s="34">
        <f>$O$28/'Fixed data'!$C$7</f>
        <v>0</v>
      </c>
      <c r="AA40" s="34">
        <f>$O$28/'Fixed data'!$C$7</f>
        <v>0</v>
      </c>
      <c r="AB40" s="34">
        <f>$O$28/'Fixed data'!$C$7</f>
        <v>0</v>
      </c>
      <c r="AC40" s="34">
        <f>$O$28/'Fixed data'!$C$7</f>
        <v>0</v>
      </c>
      <c r="AD40" s="34">
        <f>$O$28/'Fixed data'!$C$7</f>
        <v>0</v>
      </c>
      <c r="AE40" s="34">
        <f>$O$28/'Fixed data'!$C$7</f>
        <v>0</v>
      </c>
      <c r="AF40" s="34">
        <f>$O$28/'Fixed data'!$C$7</f>
        <v>0</v>
      </c>
      <c r="AG40" s="34">
        <f>$O$28/'Fixed data'!$C$7</f>
        <v>0</v>
      </c>
      <c r="AH40" s="34">
        <f>$O$28/'Fixed data'!$C$7</f>
        <v>0</v>
      </c>
      <c r="AI40" s="34">
        <f>$O$28/'Fixed data'!$C$7</f>
        <v>0</v>
      </c>
      <c r="AJ40" s="34">
        <f>$O$28/'Fixed data'!$C$7</f>
        <v>0</v>
      </c>
      <c r="AK40" s="34">
        <f>$O$28/'Fixed data'!$C$7</f>
        <v>0</v>
      </c>
      <c r="AL40" s="34">
        <f>$O$28/'Fixed data'!$C$7</f>
        <v>0</v>
      </c>
      <c r="AM40" s="34">
        <f>$O$28/'Fixed data'!$C$7</f>
        <v>0</v>
      </c>
      <c r="AN40" s="34">
        <f>$O$28/'Fixed data'!$C$7</f>
        <v>0</v>
      </c>
      <c r="AO40" s="34">
        <f>$O$28/'Fixed data'!$C$7</f>
        <v>0</v>
      </c>
      <c r="AP40" s="34">
        <f>$O$28/'Fixed data'!$C$7</f>
        <v>0</v>
      </c>
      <c r="AQ40" s="34">
        <f>$O$28/'Fixed data'!$C$7</f>
        <v>0</v>
      </c>
      <c r="AR40" s="34">
        <f>$O$28/'Fixed data'!$C$7</f>
        <v>0</v>
      </c>
      <c r="AS40" s="34">
        <f>$O$28/'Fixed data'!$C$7</f>
        <v>0</v>
      </c>
      <c r="AT40" s="34">
        <f>$O$28/'Fixed data'!$C$7</f>
        <v>0</v>
      </c>
      <c r="AU40" s="34">
        <f>$O$28/'Fixed data'!$C$7</f>
        <v>0</v>
      </c>
      <c r="AV40" s="34">
        <f>$O$28/'Fixed data'!$C$7</f>
        <v>0</v>
      </c>
      <c r="AW40" s="34">
        <f>$O$28/'Fixed data'!$C$7</f>
        <v>0</v>
      </c>
      <c r="AX40" s="34">
        <f>$O$28/'Fixed data'!$C$7</f>
        <v>0</v>
      </c>
      <c r="AY40" s="34">
        <f>$O$28/'Fixed data'!$C$7</f>
        <v>0</v>
      </c>
      <c r="AZ40" s="34">
        <f>$O$28/'Fixed data'!$C$7</f>
        <v>0</v>
      </c>
      <c r="BA40" s="34">
        <f>$O$28/'Fixed data'!$C$7</f>
        <v>0</v>
      </c>
      <c r="BB40" s="34">
        <f>$O$28/'Fixed data'!$C$7</f>
        <v>0</v>
      </c>
      <c r="BC40" s="34">
        <f>$O$28/'Fixed data'!$C$7</f>
        <v>0</v>
      </c>
      <c r="BD40" s="34">
        <f>$O$28/'Fixed data'!$C$7</f>
        <v>0</v>
      </c>
    </row>
    <row r="41" spans="1:57" ht="16.5" hidden="1" customHeight="1" outlineLevel="1" x14ac:dyDescent="0.35">
      <c r="A41" s="140"/>
      <c r="B41" s="9" t="s">
        <v>113</v>
      </c>
      <c r="C41" s="11" t="s">
        <v>135</v>
      </c>
      <c r="D41" s="9" t="s">
        <v>40</v>
      </c>
      <c r="F41" s="34"/>
      <c r="G41" s="34"/>
      <c r="H41" s="34"/>
      <c r="I41" s="34"/>
      <c r="J41" s="34"/>
      <c r="K41" s="34"/>
      <c r="L41" s="34"/>
      <c r="M41" s="34"/>
      <c r="N41" s="34"/>
      <c r="O41" s="34"/>
      <c r="P41" s="34"/>
      <c r="Q41" s="34">
        <f>$P$28/'Fixed data'!$C$7</f>
        <v>0</v>
      </c>
      <c r="R41" s="34">
        <f>$P$28/'Fixed data'!$C$7</f>
        <v>0</v>
      </c>
      <c r="S41" s="34">
        <f>$P$28/'Fixed data'!$C$7</f>
        <v>0</v>
      </c>
      <c r="T41" s="34">
        <f>$P$28/'Fixed data'!$C$7</f>
        <v>0</v>
      </c>
      <c r="U41" s="34">
        <f>$P$28/'Fixed data'!$C$7</f>
        <v>0</v>
      </c>
      <c r="V41" s="34">
        <f>$P$28/'Fixed data'!$C$7</f>
        <v>0</v>
      </c>
      <c r="W41" s="34">
        <f>$P$28/'Fixed data'!$C$7</f>
        <v>0</v>
      </c>
      <c r="X41" s="34">
        <f>$P$28/'Fixed data'!$C$7</f>
        <v>0</v>
      </c>
      <c r="Y41" s="34">
        <f>$P$28/'Fixed data'!$C$7</f>
        <v>0</v>
      </c>
      <c r="Z41" s="34">
        <f>$P$28/'Fixed data'!$C$7</f>
        <v>0</v>
      </c>
      <c r="AA41" s="34">
        <f>$P$28/'Fixed data'!$C$7</f>
        <v>0</v>
      </c>
      <c r="AB41" s="34">
        <f>$P$28/'Fixed data'!$C$7</f>
        <v>0</v>
      </c>
      <c r="AC41" s="34">
        <f>$P$28/'Fixed data'!$C$7</f>
        <v>0</v>
      </c>
      <c r="AD41" s="34">
        <f>$P$28/'Fixed data'!$C$7</f>
        <v>0</v>
      </c>
      <c r="AE41" s="34">
        <f>$P$28/'Fixed data'!$C$7</f>
        <v>0</v>
      </c>
      <c r="AF41" s="34">
        <f>$P$28/'Fixed data'!$C$7</f>
        <v>0</v>
      </c>
      <c r="AG41" s="34">
        <f>$P$28/'Fixed data'!$C$7</f>
        <v>0</v>
      </c>
      <c r="AH41" s="34">
        <f>$P$28/'Fixed data'!$C$7</f>
        <v>0</v>
      </c>
      <c r="AI41" s="34">
        <f>$P$28/'Fixed data'!$C$7</f>
        <v>0</v>
      </c>
      <c r="AJ41" s="34">
        <f>$P$28/'Fixed data'!$C$7</f>
        <v>0</v>
      </c>
      <c r="AK41" s="34">
        <f>$P$28/'Fixed data'!$C$7</f>
        <v>0</v>
      </c>
      <c r="AL41" s="34">
        <f>$P$28/'Fixed data'!$C$7</f>
        <v>0</v>
      </c>
      <c r="AM41" s="34">
        <f>$P$28/'Fixed data'!$C$7</f>
        <v>0</v>
      </c>
      <c r="AN41" s="34">
        <f>$P$28/'Fixed data'!$C$7</f>
        <v>0</v>
      </c>
      <c r="AO41" s="34">
        <f>$P$28/'Fixed data'!$C$7</f>
        <v>0</v>
      </c>
      <c r="AP41" s="34">
        <f>$P$28/'Fixed data'!$C$7</f>
        <v>0</v>
      </c>
      <c r="AQ41" s="34">
        <f>$P$28/'Fixed data'!$C$7</f>
        <v>0</v>
      </c>
      <c r="AR41" s="34">
        <f>$P$28/'Fixed data'!$C$7</f>
        <v>0</v>
      </c>
      <c r="AS41" s="34">
        <f>$P$28/'Fixed data'!$C$7</f>
        <v>0</v>
      </c>
      <c r="AT41" s="34">
        <f>$P$28/'Fixed data'!$C$7</f>
        <v>0</v>
      </c>
      <c r="AU41" s="34">
        <f>$P$28/'Fixed data'!$C$7</f>
        <v>0</v>
      </c>
      <c r="AV41" s="34">
        <f>$P$28/'Fixed data'!$C$7</f>
        <v>0</v>
      </c>
      <c r="AW41" s="34">
        <f>$P$28/'Fixed data'!$C$7</f>
        <v>0</v>
      </c>
      <c r="AX41" s="34">
        <f>$P$28/'Fixed data'!$C$7</f>
        <v>0</v>
      </c>
      <c r="AY41" s="34">
        <f>$P$28/'Fixed data'!$C$7</f>
        <v>0</v>
      </c>
      <c r="AZ41" s="34">
        <f>$P$28/'Fixed data'!$C$7</f>
        <v>0</v>
      </c>
      <c r="BA41" s="34">
        <f>$P$28/'Fixed data'!$C$7</f>
        <v>0</v>
      </c>
      <c r="BB41" s="34">
        <f>$P$28/'Fixed data'!$C$7</f>
        <v>0</v>
      </c>
      <c r="BC41" s="34">
        <f>$P$28/'Fixed data'!$C$7</f>
        <v>0</v>
      </c>
      <c r="BD41" s="34">
        <f>$P$28/'Fixed data'!$C$7</f>
        <v>0</v>
      </c>
    </row>
    <row r="42" spans="1:57" ht="16.5" hidden="1" customHeight="1" outlineLevel="1" x14ac:dyDescent="0.35">
      <c r="A42" s="140"/>
      <c r="B42" s="9" t="s">
        <v>114</v>
      </c>
      <c r="C42" s="11" t="s">
        <v>136</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x14ac:dyDescent="0.35">
      <c r="A43" s="140"/>
      <c r="B43" s="9" t="s">
        <v>115</v>
      </c>
      <c r="C43" s="11" t="s">
        <v>137</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x14ac:dyDescent="0.35">
      <c r="A44" s="140"/>
      <c r="B44" s="9" t="s">
        <v>116</v>
      </c>
      <c r="C44" s="11" t="s">
        <v>138</v>
      </c>
      <c r="D44" s="9" t="s">
        <v>40</v>
      </c>
      <c r="F44" s="34"/>
      <c r="G44" s="34"/>
      <c r="H44" s="34"/>
      <c r="I44" s="34"/>
      <c r="J44" s="34"/>
      <c r="K44" s="34"/>
      <c r="L44" s="34"/>
      <c r="M44" s="34"/>
      <c r="N44" s="34"/>
      <c r="O44" s="34"/>
      <c r="P44" s="34"/>
      <c r="Q44" s="34"/>
      <c r="R44" s="34"/>
      <c r="S44" s="34"/>
      <c r="T44" s="34">
        <f>$S$28/'Fixed data'!$C$7</f>
        <v>0</v>
      </c>
      <c r="U44" s="34">
        <f>$S$28/'Fixed data'!$C$7</f>
        <v>0</v>
      </c>
      <c r="V44" s="34">
        <f>$S$28/'Fixed data'!$C$7</f>
        <v>0</v>
      </c>
      <c r="W44" s="34">
        <f>$S$28/'Fixed data'!$C$7</f>
        <v>0</v>
      </c>
      <c r="X44" s="34">
        <f>$S$28/'Fixed data'!$C$7</f>
        <v>0</v>
      </c>
      <c r="Y44" s="34">
        <f>$S$28/'Fixed data'!$C$7</f>
        <v>0</v>
      </c>
      <c r="Z44" s="34">
        <f>$S$28/'Fixed data'!$C$7</f>
        <v>0</v>
      </c>
      <c r="AA44" s="34">
        <f>$S$28/'Fixed data'!$C$7</f>
        <v>0</v>
      </c>
      <c r="AB44" s="34">
        <f>$S$28/'Fixed data'!$C$7</f>
        <v>0</v>
      </c>
      <c r="AC44" s="34">
        <f>$S$28/'Fixed data'!$C$7</f>
        <v>0</v>
      </c>
      <c r="AD44" s="34">
        <f>$S$28/'Fixed data'!$C$7</f>
        <v>0</v>
      </c>
      <c r="AE44" s="34">
        <f>$S$28/'Fixed data'!$C$7</f>
        <v>0</v>
      </c>
      <c r="AF44" s="34">
        <f>$S$28/'Fixed data'!$C$7</f>
        <v>0</v>
      </c>
      <c r="AG44" s="34">
        <f>$S$28/'Fixed data'!$C$7</f>
        <v>0</v>
      </c>
      <c r="AH44" s="34">
        <f>$S$28/'Fixed data'!$C$7</f>
        <v>0</v>
      </c>
      <c r="AI44" s="34">
        <f>$S$28/'Fixed data'!$C$7</f>
        <v>0</v>
      </c>
      <c r="AJ44" s="34">
        <f>$S$28/'Fixed data'!$C$7</f>
        <v>0</v>
      </c>
      <c r="AK44" s="34">
        <f>$S$28/'Fixed data'!$C$7</f>
        <v>0</v>
      </c>
      <c r="AL44" s="34">
        <f>$S$28/'Fixed data'!$C$7</f>
        <v>0</v>
      </c>
      <c r="AM44" s="34">
        <f>$S$28/'Fixed data'!$C$7</f>
        <v>0</v>
      </c>
      <c r="AN44" s="34">
        <f>$S$28/'Fixed data'!$C$7</f>
        <v>0</v>
      </c>
      <c r="AO44" s="34">
        <f>$S$28/'Fixed data'!$C$7</f>
        <v>0</v>
      </c>
      <c r="AP44" s="34">
        <f>$S$28/'Fixed data'!$C$7</f>
        <v>0</v>
      </c>
      <c r="AQ44" s="34">
        <f>$S$28/'Fixed data'!$C$7</f>
        <v>0</v>
      </c>
      <c r="AR44" s="34">
        <f>$S$28/'Fixed data'!$C$7</f>
        <v>0</v>
      </c>
      <c r="AS44" s="34">
        <f>$S$28/'Fixed data'!$C$7</f>
        <v>0</v>
      </c>
      <c r="AT44" s="34">
        <f>$S$28/'Fixed data'!$C$7</f>
        <v>0</v>
      </c>
      <c r="AU44" s="34">
        <f>$S$28/'Fixed data'!$C$7</f>
        <v>0</v>
      </c>
      <c r="AV44" s="34">
        <f>$S$28/'Fixed data'!$C$7</f>
        <v>0</v>
      </c>
      <c r="AW44" s="34">
        <f>$S$28/'Fixed data'!$C$7</f>
        <v>0</v>
      </c>
      <c r="AX44" s="34">
        <f>$S$28/'Fixed data'!$C$7</f>
        <v>0</v>
      </c>
      <c r="AY44" s="34">
        <f>$S$28/'Fixed data'!$C$7</f>
        <v>0</v>
      </c>
      <c r="AZ44" s="34">
        <f>$S$28/'Fixed data'!$C$7</f>
        <v>0</v>
      </c>
      <c r="BA44" s="34">
        <f>$S$28/'Fixed data'!$C$7</f>
        <v>0</v>
      </c>
      <c r="BB44" s="34">
        <f>$S$28/'Fixed data'!$C$7</f>
        <v>0</v>
      </c>
      <c r="BC44" s="34">
        <f>$S$28/'Fixed data'!$C$7</f>
        <v>0</v>
      </c>
      <c r="BD44" s="34">
        <f>$S$28/'Fixed data'!$C$7</f>
        <v>0</v>
      </c>
    </row>
    <row r="45" spans="1:57" ht="16.5" hidden="1" customHeight="1" outlineLevel="1" x14ac:dyDescent="0.35">
      <c r="A45" s="140"/>
      <c r="B45" s="9" t="s">
        <v>117</v>
      </c>
      <c r="C45" s="11" t="s">
        <v>139</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x14ac:dyDescent="0.35">
      <c r="A46" s="140"/>
      <c r="B46" s="9" t="s">
        <v>118</v>
      </c>
      <c r="C46" s="11" t="s">
        <v>140</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x14ac:dyDescent="0.35">
      <c r="A47" s="140"/>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40"/>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40"/>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40"/>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40"/>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40"/>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40"/>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40"/>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40"/>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40"/>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40"/>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40"/>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40"/>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40"/>
      <c r="B60" s="9" t="s">
        <v>7</v>
      </c>
      <c r="C60" s="9" t="s">
        <v>61</v>
      </c>
      <c r="D60" s="9" t="s">
        <v>40</v>
      </c>
      <c r="E60" s="34">
        <f>SUM(E30:E59)</f>
        <v>0</v>
      </c>
      <c r="F60" s="34">
        <f t="shared" ref="F60:BD60" si="8">SUM(F30:F59)</f>
        <v>-1.9601238939890484E-3</v>
      </c>
      <c r="G60" s="34">
        <f t="shared" si="8"/>
        <v>-3.9202477879780968E-3</v>
      </c>
      <c r="H60" s="34">
        <f t="shared" si="8"/>
        <v>-5.8803716819671448E-3</v>
      </c>
      <c r="I60" s="34">
        <f t="shared" si="8"/>
        <v>-7.8404955759561936E-3</v>
      </c>
      <c r="J60" s="34">
        <f t="shared" si="8"/>
        <v>-9.8006194699452424E-3</v>
      </c>
      <c r="K60" s="34">
        <f t="shared" si="8"/>
        <v>-1.1760743363934291E-2</v>
      </c>
      <c r="L60" s="34">
        <f t="shared" si="8"/>
        <v>-1.372086725792334E-2</v>
      </c>
      <c r="M60" s="34">
        <f t="shared" si="8"/>
        <v>-1.5680991151912387E-2</v>
      </c>
      <c r="N60" s="34">
        <f t="shared" si="8"/>
        <v>-1.5680991151912387E-2</v>
      </c>
      <c r="O60" s="34">
        <f t="shared" si="8"/>
        <v>-1.5680991151912387E-2</v>
      </c>
      <c r="P60" s="34">
        <f t="shared" si="8"/>
        <v>-1.5680991151912387E-2</v>
      </c>
      <c r="Q60" s="34">
        <f t="shared" si="8"/>
        <v>-1.5680991151912387E-2</v>
      </c>
      <c r="R60" s="34">
        <f t="shared" si="8"/>
        <v>-1.5680991151912387E-2</v>
      </c>
      <c r="S60" s="34">
        <f t="shared" si="8"/>
        <v>-1.5680991151912387E-2</v>
      </c>
      <c r="T60" s="34">
        <f t="shared" si="8"/>
        <v>-1.5680991151912387E-2</v>
      </c>
      <c r="U60" s="34">
        <f t="shared" si="8"/>
        <v>-1.5680991151912387E-2</v>
      </c>
      <c r="V60" s="34">
        <f t="shared" si="8"/>
        <v>-1.5680991151912387E-2</v>
      </c>
      <c r="W60" s="34">
        <f t="shared" si="8"/>
        <v>-1.5680991151912387E-2</v>
      </c>
      <c r="X60" s="34">
        <f t="shared" si="8"/>
        <v>-1.5680991151912387E-2</v>
      </c>
      <c r="Y60" s="34">
        <f t="shared" si="8"/>
        <v>-1.5680991151912387E-2</v>
      </c>
      <c r="Z60" s="34">
        <f t="shared" si="8"/>
        <v>-1.5680991151912387E-2</v>
      </c>
      <c r="AA60" s="34">
        <f t="shared" si="8"/>
        <v>-1.5680991151912387E-2</v>
      </c>
      <c r="AB60" s="34">
        <f t="shared" si="8"/>
        <v>-1.5680991151912387E-2</v>
      </c>
      <c r="AC60" s="34">
        <f t="shared" si="8"/>
        <v>-1.5680991151912387E-2</v>
      </c>
      <c r="AD60" s="34">
        <f t="shared" si="8"/>
        <v>-1.5680991151912387E-2</v>
      </c>
      <c r="AE60" s="34">
        <f t="shared" si="8"/>
        <v>-1.5680991151912387E-2</v>
      </c>
      <c r="AF60" s="34">
        <f t="shared" si="8"/>
        <v>-1.5680991151912387E-2</v>
      </c>
      <c r="AG60" s="34">
        <f t="shared" si="8"/>
        <v>-1.5680991151912387E-2</v>
      </c>
      <c r="AH60" s="34">
        <f t="shared" si="8"/>
        <v>-1.5680991151912387E-2</v>
      </c>
      <c r="AI60" s="34">
        <f t="shared" si="8"/>
        <v>-1.5680991151912387E-2</v>
      </c>
      <c r="AJ60" s="34">
        <f t="shared" si="8"/>
        <v>-1.5680991151912387E-2</v>
      </c>
      <c r="AK60" s="34">
        <f t="shared" si="8"/>
        <v>-1.5680991151912387E-2</v>
      </c>
      <c r="AL60" s="34">
        <f t="shared" si="8"/>
        <v>-1.5680991151912387E-2</v>
      </c>
      <c r="AM60" s="34">
        <f t="shared" si="8"/>
        <v>-1.5680991151912387E-2</v>
      </c>
      <c r="AN60" s="34">
        <f t="shared" si="8"/>
        <v>-1.5680991151912387E-2</v>
      </c>
      <c r="AO60" s="34">
        <f t="shared" si="8"/>
        <v>-1.5680991151912387E-2</v>
      </c>
      <c r="AP60" s="34">
        <f t="shared" si="8"/>
        <v>-1.5680991151912387E-2</v>
      </c>
      <c r="AQ60" s="34">
        <f t="shared" si="8"/>
        <v>-1.5680991151912387E-2</v>
      </c>
      <c r="AR60" s="34">
        <f t="shared" si="8"/>
        <v>-1.5680991151912387E-2</v>
      </c>
      <c r="AS60" s="34">
        <f t="shared" si="8"/>
        <v>-1.5680991151912387E-2</v>
      </c>
      <c r="AT60" s="34">
        <f t="shared" si="8"/>
        <v>-1.5680991151912387E-2</v>
      </c>
      <c r="AU60" s="34">
        <f t="shared" si="8"/>
        <v>-1.5680991151912387E-2</v>
      </c>
      <c r="AV60" s="34">
        <f t="shared" si="8"/>
        <v>-1.5680991151912387E-2</v>
      </c>
      <c r="AW60" s="34">
        <f t="shared" si="8"/>
        <v>-1.5680991151912387E-2</v>
      </c>
      <c r="AX60" s="34">
        <f t="shared" si="8"/>
        <v>-1.5680991151912387E-2</v>
      </c>
      <c r="AY60" s="34">
        <f t="shared" si="8"/>
        <v>-1.372086725792334E-2</v>
      </c>
      <c r="AZ60" s="34">
        <f t="shared" si="8"/>
        <v>-1.1760743363934291E-2</v>
      </c>
      <c r="BA60" s="34">
        <f t="shared" si="8"/>
        <v>-9.8006194699452424E-3</v>
      </c>
      <c r="BB60" s="34">
        <f t="shared" si="8"/>
        <v>-7.8404955759561936E-3</v>
      </c>
      <c r="BC60" s="34">
        <f t="shared" si="8"/>
        <v>-5.8803716819671448E-3</v>
      </c>
      <c r="BD60" s="34">
        <f t="shared" si="8"/>
        <v>-3.9202477879780968E-3</v>
      </c>
    </row>
    <row r="61" spans="1:56" ht="17.25" hidden="1" customHeight="1" outlineLevel="1" x14ac:dyDescent="0.35">
      <c r="A61" s="140"/>
      <c r="B61" s="9" t="s">
        <v>35</v>
      </c>
      <c r="C61" s="9" t="s">
        <v>62</v>
      </c>
      <c r="D61" s="9" t="s">
        <v>40</v>
      </c>
      <c r="E61" s="34">
        <v>0</v>
      </c>
      <c r="F61" s="34">
        <f>E62</f>
        <v>-8.8205575229507185E-2</v>
      </c>
      <c r="G61" s="34">
        <f t="shared" ref="G61:BD61" si="9">F62</f>
        <v>-0.17445102656502531</v>
      </c>
      <c r="H61" s="34">
        <f t="shared" si="9"/>
        <v>-0.25873635400655437</v>
      </c>
      <c r="I61" s="34">
        <f t="shared" si="9"/>
        <v>-0.3410615575540944</v>
      </c>
      <c r="J61" s="34">
        <f t="shared" si="9"/>
        <v>-0.42142663720764539</v>
      </c>
      <c r="K61" s="34">
        <f t="shared" si="9"/>
        <v>-0.49983159296720736</v>
      </c>
      <c r="L61" s="34">
        <f t="shared" si="9"/>
        <v>-0.5762764248327803</v>
      </c>
      <c r="M61" s="34">
        <f t="shared" si="9"/>
        <v>-0.6507611328043641</v>
      </c>
      <c r="N61" s="34">
        <f t="shared" si="9"/>
        <v>-0.63508014165245175</v>
      </c>
      <c r="O61" s="34">
        <f t="shared" si="9"/>
        <v>-0.6193991505005394</v>
      </c>
      <c r="P61" s="34">
        <f t="shared" si="9"/>
        <v>-0.60371815934862705</v>
      </c>
      <c r="Q61" s="34">
        <f t="shared" si="9"/>
        <v>-0.5880371681967147</v>
      </c>
      <c r="R61" s="34">
        <f t="shared" si="9"/>
        <v>-0.57235617704480235</v>
      </c>
      <c r="S61" s="34">
        <f t="shared" si="9"/>
        <v>-0.55667518589289</v>
      </c>
      <c r="T61" s="34">
        <f t="shared" si="9"/>
        <v>-0.54099419474097765</v>
      </c>
      <c r="U61" s="34">
        <f t="shared" si="9"/>
        <v>-0.5253132035890653</v>
      </c>
      <c r="V61" s="34">
        <f t="shared" si="9"/>
        <v>-0.50963221243715295</v>
      </c>
      <c r="W61" s="34">
        <f t="shared" si="9"/>
        <v>-0.49395122128524055</v>
      </c>
      <c r="X61" s="34">
        <f t="shared" si="9"/>
        <v>-0.47827023013332814</v>
      </c>
      <c r="Y61" s="34">
        <f t="shared" si="9"/>
        <v>-0.46258923898141574</v>
      </c>
      <c r="Z61" s="34">
        <f t="shared" si="9"/>
        <v>-0.44690824782950334</v>
      </c>
      <c r="AA61" s="34">
        <f t="shared" si="9"/>
        <v>-0.43122725667759093</v>
      </c>
      <c r="AB61" s="34">
        <f t="shared" si="9"/>
        <v>-0.41554626552567853</v>
      </c>
      <c r="AC61" s="34">
        <f t="shared" si="9"/>
        <v>-0.39986527437376612</v>
      </c>
      <c r="AD61" s="34">
        <f t="shared" si="9"/>
        <v>-0.38418428322185372</v>
      </c>
      <c r="AE61" s="34">
        <f t="shared" si="9"/>
        <v>-0.36850329206994131</v>
      </c>
      <c r="AF61" s="34">
        <f t="shared" si="9"/>
        <v>-0.35282230091802891</v>
      </c>
      <c r="AG61" s="34">
        <f t="shared" si="9"/>
        <v>-0.3371413097661165</v>
      </c>
      <c r="AH61" s="34">
        <f t="shared" si="9"/>
        <v>-0.3214603186142041</v>
      </c>
      <c r="AI61" s="34">
        <f t="shared" si="9"/>
        <v>-0.30577932746229169</v>
      </c>
      <c r="AJ61" s="34">
        <f t="shared" si="9"/>
        <v>-0.29009833631037929</v>
      </c>
      <c r="AK61" s="34">
        <f t="shared" si="9"/>
        <v>-0.27441734515846689</v>
      </c>
      <c r="AL61" s="34">
        <f t="shared" si="9"/>
        <v>-0.25873635400655448</v>
      </c>
      <c r="AM61" s="34">
        <f t="shared" si="9"/>
        <v>-0.2430553628546421</v>
      </c>
      <c r="AN61" s="34">
        <f t="shared" si="9"/>
        <v>-0.22737437170272973</v>
      </c>
      <c r="AO61" s="34">
        <f t="shared" si="9"/>
        <v>-0.21169338055081735</v>
      </c>
      <c r="AP61" s="34">
        <f t="shared" si="9"/>
        <v>-0.19601238939890497</v>
      </c>
      <c r="AQ61" s="34">
        <f t="shared" si="9"/>
        <v>-0.1803313982469926</v>
      </c>
      <c r="AR61" s="34">
        <f t="shared" si="9"/>
        <v>-0.16465040709508022</v>
      </c>
      <c r="AS61" s="34">
        <f t="shared" si="9"/>
        <v>-0.14896941594316784</v>
      </c>
      <c r="AT61" s="34">
        <f t="shared" si="9"/>
        <v>-0.13328842479125547</v>
      </c>
      <c r="AU61" s="34">
        <f t="shared" si="9"/>
        <v>-0.11760743363934308</v>
      </c>
      <c r="AV61" s="34">
        <f t="shared" si="9"/>
        <v>-0.10192644248743069</v>
      </c>
      <c r="AW61" s="34">
        <f t="shared" si="9"/>
        <v>-8.6245451335518294E-2</v>
      </c>
      <c r="AX61" s="34">
        <f t="shared" si="9"/>
        <v>-7.0564460183605904E-2</v>
      </c>
      <c r="AY61" s="34">
        <f t="shared" si="9"/>
        <v>-5.4883469031693513E-2</v>
      </c>
      <c r="AZ61" s="34">
        <f t="shared" si="9"/>
        <v>-4.1162601773770173E-2</v>
      </c>
      <c r="BA61" s="34">
        <f t="shared" si="9"/>
        <v>-2.9401858409835883E-2</v>
      </c>
      <c r="BB61" s="34">
        <f t="shared" si="9"/>
        <v>-1.9601238939890641E-2</v>
      </c>
      <c r="BC61" s="34">
        <f t="shared" si="9"/>
        <v>-1.1760743363934447E-2</v>
      </c>
      <c r="BD61" s="34">
        <f t="shared" si="9"/>
        <v>-5.8803716819673026E-3</v>
      </c>
    </row>
    <row r="62" spans="1:56" ht="16.5" hidden="1" customHeight="1" outlineLevel="1" x14ac:dyDescent="0.3">
      <c r="A62" s="140"/>
      <c r="B62" s="9" t="s">
        <v>34</v>
      </c>
      <c r="C62" s="9" t="s">
        <v>69</v>
      </c>
      <c r="D62" s="9" t="s">
        <v>40</v>
      </c>
      <c r="E62" s="34">
        <f t="shared" ref="E62:BD62" si="10">E28-E60+E61</f>
        <v>-8.8205575229507185E-2</v>
      </c>
      <c r="F62" s="34">
        <f t="shared" si="10"/>
        <v>-0.17445102656502531</v>
      </c>
      <c r="G62" s="34">
        <f t="shared" si="10"/>
        <v>-0.25873635400655437</v>
      </c>
      <c r="H62" s="34">
        <f t="shared" si="10"/>
        <v>-0.3410615575540944</v>
      </c>
      <c r="I62" s="34">
        <f t="shared" si="10"/>
        <v>-0.42142663720764539</v>
      </c>
      <c r="J62" s="34">
        <f t="shared" si="10"/>
        <v>-0.49983159296720736</v>
      </c>
      <c r="K62" s="34">
        <f t="shared" si="10"/>
        <v>-0.5762764248327803</v>
      </c>
      <c r="L62" s="34">
        <f t="shared" si="10"/>
        <v>-0.6507611328043641</v>
      </c>
      <c r="M62" s="34">
        <f t="shared" si="10"/>
        <v>-0.63508014165245175</v>
      </c>
      <c r="N62" s="34">
        <f t="shared" si="10"/>
        <v>-0.6193991505005394</v>
      </c>
      <c r="O62" s="34">
        <f t="shared" si="10"/>
        <v>-0.60371815934862705</v>
      </c>
      <c r="P62" s="34">
        <f t="shared" si="10"/>
        <v>-0.5880371681967147</v>
      </c>
      <c r="Q62" s="34">
        <f t="shared" si="10"/>
        <v>-0.57235617704480235</v>
      </c>
      <c r="R62" s="34">
        <f t="shared" si="10"/>
        <v>-0.55667518589289</v>
      </c>
      <c r="S62" s="34">
        <f t="shared" si="10"/>
        <v>-0.54099419474097765</v>
      </c>
      <c r="T62" s="34">
        <f t="shared" si="10"/>
        <v>-0.5253132035890653</v>
      </c>
      <c r="U62" s="34">
        <f t="shared" si="10"/>
        <v>-0.50963221243715295</v>
      </c>
      <c r="V62" s="34">
        <f t="shared" si="10"/>
        <v>-0.49395122128524055</v>
      </c>
      <c r="W62" s="34">
        <f t="shared" si="10"/>
        <v>-0.47827023013332814</v>
      </c>
      <c r="X62" s="34">
        <f t="shared" si="10"/>
        <v>-0.46258923898141574</v>
      </c>
      <c r="Y62" s="34">
        <f t="shared" si="10"/>
        <v>-0.44690824782950334</v>
      </c>
      <c r="Z62" s="34">
        <f t="shared" si="10"/>
        <v>-0.43122725667759093</v>
      </c>
      <c r="AA62" s="34">
        <f t="shared" si="10"/>
        <v>-0.41554626552567853</v>
      </c>
      <c r="AB62" s="34">
        <f t="shared" si="10"/>
        <v>-0.39986527437376612</v>
      </c>
      <c r="AC62" s="34">
        <f t="shared" si="10"/>
        <v>-0.38418428322185372</v>
      </c>
      <c r="AD62" s="34">
        <f t="shared" si="10"/>
        <v>-0.36850329206994131</v>
      </c>
      <c r="AE62" s="34">
        <f t="shared" si="10"/>
        <v>-0.35282230091802891</v>
      </c>
      <c r="AF62" s="34">
        <f t="shared" si="10"/>
        <v>-0.3371413097661165</v>
      </c>
      <c r="AG62" s="34">
        <f t="shared" si="10"/>
        <v>-0.3214603186142041</v>
      </c>
      <c r="AH62" s="34">
        <f t="shared" si="10"/>
        <v>-0.30577932746229169</v>
      </c>
      <c r="AI62" s="34">
        <f t="shared" si="10"/>
        <v>-0.29009833631037929</v>
      </c>
      <c r="AJ62" s="34">
        <f t="shared" si="10"/>
        <v>-0.27441734515846689</v>
      </c>
      <c r="AK62" s="34">
        <f t="shared" si="10"/>
        <v>-0.25873635400655448</v>
      </c>
      <c r="AL62" s="34">
        <f t="shared" si="10"/>
        <v>-0.2430553628546421</v>
      </c>
      <c r="AM62" s="34">
        <f t="shared" si="10"/>
        <v>-0.22737437170272973</v>
      </c>
      <c r="AN62" s="34">
        <f t="shared" si="10"/>
        <v>-0.21169338055081735</v>
      </c>
      <c r="AO62" s="34">
        <f t="shared" si="10"/>
        <v>-0.19601238939890497</v>
      </c>
      <c r="AP62" s="34">
        <f t="shared" si="10"/>
        <v>-0.1803313982469926</v>
      </c>
      <c r="AQ62" s="34">
        <f t="shared" si="10"/>
        <v>-0.16465040709508022</v>
      </c>
      <c r="AR62" s="34">
        <f t="shared" si="10"/>
        <v>-0.14896941594316784</v>
      </c>
      <c r="AS62" s="34">
        <f t="shared" si="10"/>
        <v>-0.13328842479125547</v>
      </c>
      <c r="AT62" s="34">
        <f t="shared" si="10"/>
        <v>-0.11760743363934308</v>
      </c>
      <c r="AU62" s="34">
        <f t="shared" si="10"/>
        <v>-0.10192644248743069</v>
      </c>
      <c r="AV62" s="34">
        <f t="shared" si="10"/>
        <v>-8.6245451335518294E-2</v>
      </c>
      <c r="AW62" s="34">
        <f t="shared" si="10"/>
        <v>-7.0564460183605904E-2</v>
      </c>
      <c r="AX62" s="34">
        <f t="shared" si="10"/>
        <v>-5.4883469031693513E-2</v>
      </c>
      <c r="AY62" s="34">
        <f t="shared" si="10"/>
        <v>-4.1162601773770173E-2</v>
      </c>
      <c r="AZ62" s="34">
        <f t="shared" si="10"/>
        <v>-2.9401858409835883E-2</v>
      </c>
      <c r="BA62" s="34">
        <f t="shared" si="10"/>
        <v>-1.9601238939890641E-2</v>
      </c>
      <c r="BB62" s="34">
        <f t="shared" si="10"/>
        <v>-1.1760743363934447E-2</v>
      </c>
      <c r="BC62" s="34">
        <f t="shared" si="10"/>
        <v>-5.8803716819673026E-3</v>
      </c>
      <c r="BD62" s="34">
        <f t="shared" si="10"/>
        <v>-1.9601238939892058E-3</v>
      </c>
    </row>
    <row r="63" spans="1:56" ht="16.5" collapsed="1" x14ac:dyDescent="0.3">
      <c r="A63" s="140"/>
      <c r="B63" s="9" t="s">
        <v>8</v>
      </c>
      <c r="C63" s="11" t="s">
        <v>68</v>
      </c>
      <c r="D63" s="9" t="s">
        <v>40</v>
      </c>
      <c r="E63" s="34">
        <f>AVERAGE(E61:E62)*'Fixed data'!$C$3</f>
        <v>-2.1301646417925986E-3</v>
      </c>
      <c r="F63" s="34">
        <f>AVERAGE(F61:F62)*'Fixed data'!$C$3</f>
        <v>-6.3431569333379598E-3</v>
      </c>
      <c r="G63" s="34">
        <f>AVERAGE(G61:G62)*'Fixed data'!$C$3</f>
        <v>-1.0461475240803649E-2</v>
      </c>
      <c r="H63" s="34">
        <f>AVERAGE(H61:H62)*'Fixed data'!$C$3</f>
        <v>-1.4485119564189668E-2</v>
      </c>
      <c r="I63" s="34">
        <f>AVERAGE(I61:I62)*'Fixed data'!$C$3</f>
        <v>-1.8414089903496016E-2</v>
      </c>
      <c r="J63" s="34">
        <f>AVERAGE(J61:J62)*'Fixed data'!$C$3</f>
        <v>-2.2248386258722695E-2</v>
      </c>
      <c r="K63" s="34">
        <f>AVERAGE(K61:K62)*'Fixed data'!$C$3</f>
        <v>-2.5988008629869705E-2</v>
      </c>
      <c r="L63" s="34">
        <f>AVERAGE(L61:L62)*'Fixed data'!$C$3</f>
        <v>-2.963295701693704E-2</v>
      </c>
      <c r="M63" s="34">
        <f>AVERAGE(M61:M62)*'Fixed data'!$C$3</f>
        <v>-3.1053066778132108E-2</v>
      </c>
      <c r="N63" s="34">
        <f>AVERAGE(N61:N62)*'Fixed data'!$C$3</f>
        <v>-3.0295674905494736E-2</v>
      </c>
      <c r="O63" s="34">
        <f>AVERAGE(O61:O62)*'Fixed data'!$C$3</f>
        <v>-2.9538283032857375E-2</v>
      </c>
      <c r="P63" s="34">
        <f>AVERAGE(P61:P62)*'Fixed data'!$C$3</f>
        <v>-2.8780891160220003E-2</v>
      </c>
      <c r="Q63" s="34">
        <f>AVERAGE(Q61:Q62)*'Fixed data'!$C$3</f>
        <v>-2.8023499287582642E-2</v>
      </c>
      <c r="R63" s="34">
        <f>AVERAGE(R61:R62)*'Fixed data'!$C$3</f>
        <v>-2.726610741494527E-2</v>
      </c>
      <c r="S63" s="34">
        <f>AVERAGE(S61:S62)*'Fixed data'!$C$3</f>
        <v>-2.6508715542307909E-2</v>
      </c>
      <c r="T63" s="34">
        <f>AVERAGE(T61:T62)*'Fixed data'!$C$3</f>
        <v>-2.5751323669670537E-2</v>
      </c>
      <c r="U63" s="34">
        <f>AVERAGE(U61:U62)*'Fixed data'!$C$3</f>
        <v>-2.4993931797033176E-2</v>
      </c>
      <c r="V63" s="34">
        <f>AVERAGE(V61:V62)*'Fixed data'!$C$3</f>
        <v>-2.4236539924395804E-2</v>
      </c>
      <c r="W63" s="34">
        <f>AVERAGE(W61:W62)*'Fixed data'!$C$3</f>
        <v>-2.3479148051758436E-2</v>
      </c>
      <c r="X63" s="34">
        <f>AVERAGE(X61:X62)*'Fixed data'!$C$3</f>
        <v>-2.2721756179121064E-2</v>
      </c>
      <c r="Y63" s="34">
        <f>AVERAGE(Y61:Y62)*'Fixed data'!$C$3</f>
        <v>-2.19643643064837E-2</v>
      </c>
      <c r="Z63" s="34">
        <f>AVERAGE(Z61:Z62)*'Fixed data'!$C$3</f>
        <v>-2.1206972433846328E-2</v>
      </c>
      <c r="AA63" s="34">
        <f>AVERAGE(AA61:AA62)*'Fixed data'!$C$3</f>
        <v>-2.044958056120896E-2</v>
      </c>
      <c r="AB63" s="34">
        <f>AVERAGE(AB61:AB62)*'Fixed data'!$C$3</f>
        <v>-1.9692188688571588E-2</v>
      </c>
      <c r="AC63" s="34">
        <f>AVERAGE(AC61:AC62)*'Fixed data'!$C$3</f>
        <v>-1.8934796815934223E-2</v>
      </c>
      <c r="AD63" s="34">
        <f>AVERAGE(AD61:AD62)*'Fixed data'!$C$3</f>
        <v>-1.8177404943296848E-2</v>
      </c>
      <c r="AE63" s="34">
        <f>AVERAGE(AE61:AE62)*'Fixed data'!$C$3</f>
        <v>-1.7420013070659483E-2</v>
      </c>
      <c r="AF63" s="34">
        <f>AVERAGE(AF61:AF62)*'Fixed data'!$C$3</f>
        <v>-1.6662621198022112E-2</v>
      </c>
      <c r="AG63" s="34">
        <f>AVERAGE(AG61:AG62)*'Fixed data'!$C$3</f>
        <v>-1.5905229325384743E-2</v>
      </c>
      <c r="AH63" s="34">
        <f>AVERAGE(AH61:AH62)*'Fixed data'!$C$3</f>
        <v>-1.5147837452747373E-2</v>
      </c>
      <c r="AI63" s="34">
        <f>AVERAGE(AI61:AI62)*'Fixed data'!$C$3</f>
        <v>-1.4390445580110007E-2</v>
      </c>
      <c r="AJ63" s="34">
        <f>AVERAGE(AJ61:AJ62)*'Fixed data'!$C$3</f>
        <v>-1.3633053707472635E-2</v>
      </c>
      <c r="AK63" s="34">
        <f>AVERAGE(AK61:AK62)*'Fixed data'!$C$3</f>
        <v>-1.2875661834835269E-2</v>
      </c>
      <c r="AL63" s="34">
        <f>AVERAGE(AL61:AL62)*'Fixed data'!$C$3</f>
        <v>-1.2118269962197899E-2</v>
      </c>
      <c r="AM63" s="34">
        <f>AVERAGE(AM61:AM62)*'Fixed data'!$C$3</f>
        <v>-1.136087808956053E-2</v>
      </c>
      <c r="AN63" s="34">
        <f>AVERAGE(AN61:AN62)*'Fixed data'!$C$3</f>
        <v>-1.0603486216923164E-2</v>
      </c>
      <c r="AO63" s="34">
        <f>AVERAGE(AO61:AO62)*'Fixed data'!$C$3</f>
        <v>-9.846094344285794E-3</v>
      </c>
      <c r="AP63" s="34">
        <f>AVERAGE(AP61:AP62)*'Fixed data'!$C$3</f>
        <v>-9.0887024716484275E-3</v>
      </c>
      <c r="AQ63" s="34">
        <f>AVERAGE(AQ61:AQ62)*'Fixed data'!$C$3</f>
        <v>-8.3313105990110575E-3</v>
      </c>
      <c r="AR63" s="34">
        <f>AVERAGE(AR61:AR62)*'Fixed data'!$C$3</f>
        <v>-7.5739187263736919E-3</v>
      </c>
      <c r="AS63" s="34">
        <f>AVERAGE(AS61:AS62)*'Fixed data'!$C$3</f>
        <v>-6.8165268537363228E-3</v>
      </c>
      <c r="AT63" s="34">
        <f>AVERAGE(AT61:AT62)*'Fixed data'!$C$3</f>
        <v>-6.0591349810989546E-3</v>
      </c>
      <c r="AU63" s="34">
        <f>AVERAGE(AU61:AU62)*'Fixed data'!$C$3</f>
        <v>-5.3017431084615872E-3</v>
      </c>
      <c r="AV63" s="34">
        <f>AVERAGE(AV61:AV62)*'Fixed data'!$C$3</f>
        <v>-4.5443512358242181E-3</v>
      </c>
      <c r="AW63" s="34">
        <f>AVERAGE(AW61:AW62)*'Fixed data'!$C$3</f>
        <v>-3.7869593631868499E-3</v>
      </c>
      <c r="AX63" s="34">
        <f>AVERAGE(AX61:AX62)*'Fixed data'!$C$3</f>
        <v>-3.0295674905494807E-3</v>
      </c>
      <c r="AY63" s="34">
        <f>AVERAGE(AY61:AY62)*'Fixed data'!$C$3</f>
        <v>-2.319512609951948E-3</v>
      </c>
      <c r="AZ63" s="34">
        <f>AVERAGE(AZ61:AZ62)*'Fixed data'!$C$3</f>
        <v>-1.7041317134340863E-3</v>
      </c>
      <c r="BA63" s="34">
        <f>AVERAGE(BA61:BA62)*'Fixed data'!$C$3</f>
        <v>-1.1834248009958955E-3</v>
      </c>
      <c r="BB63" s="34">
        <f>AVERAGE(BB61:BB62)*'Fixed data'!$C$3</f>
        <v>-7.5739187263737593E-4</v>
      </c>
      <c r="BC63" s="34">
        <f>AVERAGE(BC61:BC62)*'Fixed data'!$C$3</f>
        <v>-4.2603292835852728E-4</v>
      </c>
      <c r="BD63" s="34">
        <f>AVERAGE(BD61:BD62)*'Fixed data'!$C$3</f>
        <v>-1.8934796815934968E-4</v>
      </c>
    </row>
    <row r="64" spans="1:56" ht="15.75" thickBot="1" x14ac:dyDescent="0.35">
      <c r="A64" s="139"/>
      <c r="B64" s="12" t="s">
        <v>95</v>
      </c>
      <c r="C64" s="12" t="s">
        <v>45</v>
      </c>
      <c r="D64" s="12" t="s">
        <v>40</v>
      </c>
      <c r="E64" s="53">
        <f t="shared" ref="E64:BD64" si="11">E29+E60+E63</f>
        <v>-2.4181558449169391E-2</v>
      </c>
      <c r="F64" s="53">
        <f t="shared" si="11"/>
        <v>-3.0354674634703802E-2</v>
      </c>
      <c r="G64" s="53">
        <f t="shared" si="11"/>
        <v>-3.643311683615854E-2</v>
      </c>
      <c r="H64" s="53">
        <f t="shared" si="11"/>
        <v>-4.2416885053533609E-2</v>
      </c>
      <c r="I64" s="53">
        <f t="shared" si="11"/>
        <v>-4.8305979286829004E-2</v>
      </c>
      <c r="J64" s="53">
        <f t="shared" si="11"/>
        <v>-5.410039953604473E-2</v>
      </c>
      <c r="K64" s="53">
        <f t="shared" si="11"/>
        <v>-5.9800145801180787E-2</v>
      </c>
      <c r="L64" s="53">
        <f t="shared" si="11"/>
        <v>-6.5405218082237176E-2</v>
      </c>
      <c r="M64" s="53">
        <f t="shared" si="11"/>
        <v>-4.6734057930044495E-2</v>
      </c>
      <c r="N64" s="53">
        <f t="shared" si="11"/>
        <v>-4.597666605740712E-2</v>
      </c>
      <c r="O64" s="53">
        <f t="shared" si="11"/>
        <v>-4.5219274184769759E-2</v>
      </c>
      <c r="P64" s="53">
        <f t="shared" si="11"/>
        <v>-4.4461882312132391E-2</v>
      </c>
      <c r="Q64" s="53">
        <f t="shared" si="11"/>
        <v>-4.3704490439495029E-2</v>
      </c>
      <c r="R64" s="53">
        <f t="shared" si="11"/>
        <v>-4.2947098566857661E-2</v>
      </c>
      <c r="S64" s="53">
        <f t="shared" si="11"/>
        <v>-4.21897066942203E-2</v>
      </c>
      <c r="T64" s="53">
        <f t="shared" si="11"/>
        <v>-4.1432314821582925E-2</v>
      </c>
      <c r="U64" s="53">
        <f t="shared" si="11"/>
        <v>-4.0674922948945563E-2</v>
      </c>
      <c r="V64" s="53">
        <f t="shared" si="11"/>
        <v>-3.9917531076308188E-2</v>
      </c>
      <c r="W64" s="53">
        <f t="shared" si="11"/>
        <v>-3.9160139203670827E-2</v>
      </c>
      <c r="X64" s="53">
        <f t="shared" si="11"/>
        <v>-3.8402747331033452E-2</v>
      </c>
      <c r="Y64" s="53">
        <f t="shared" si="11"/>
        <v>-3.764535545839609E-2</v>
      </c>
      <c r="Z64" s="53">
        <f t="shared" si="11"/>
        <v>-3.6887963585758715E-2</v>
      </c>
      <c r="AA64" s="53">
        <f t="shared" si="11"/>
        <v>-3.6130571713121347E-2</v>
      </c>
      <c r="AB64" s="53">
        <f t="shared" si="11"/>
        <v>-3.5373179840483979E-2</v>
      </c>
      <c r="AC64" s="53">
        <f t="shared" si="11"/>
        <v>-3.461578796784661E-2</v>
      </c>
      <c r="AD64" s="53">
        <f t="shared" si="11"/>
        <v>-3.3858396095209235E-2</v>
      </c>
      <c r="AE64" s="53">
        <f t="shared" si="11"/>
        <v>-3.3101004222571867E-2</v>
      </c>
      <c r="AF64" s="53">
        <f t="shared" si="11"/>
        <v>-3.2343612349934499E-2</v>
      </c>
      <c r="AG64" s="53">
        <f t="shared" si="11"/>
        <v>-3.1586220477297131E-2</v>
      </c>
      <c r="AH64" s="53">
        <f t="shared" si="11"/>
        <v>-3.0828828604659762E-2</v>
      </c>
      <c r="AI64" s="53">
        <f t="shared" si="11"/>
        <v>-3.0071436732022394E-2</v>
      </c>
      <c r="AJ64" s="53">
        <f t="shared" si="11"/>
        <v>-2.9314044859385022E-2</v>
      </c>
      <c r="AK64" s="53">
        <f t="shared" si="11"/>
        <v>-2.8556652986747658E-2</v>
      </c>
      <c r="AL64" s="53">
        <f t="shared" si="11"/>
        <v>-2.7799261114110286E-2</v>
      </c>
      <c r="AM64" s="53">
        <f t="shared" si="11"/>
        <v>-2.7041869241472918E-2</v>
      </c>
      <c r="AN64" s="53">
        <f t="shared" si="11"/>
        <v>-2.6284477368835553E-2</v>
      </c>
      <c r="AO64" s="53">
        <f t="shared" si="11"/>
        <v>-2.5527085496198181E-2</v>
      </c>
      <c r="AP64" s="53">
        <f t="shared" si="11"/>
        <v>-2.4769693623560816E-2</v>
      </c>
      <c r="AQ64" s="53">
        <f t="shared" si="11"/>
        <v>-2.4012301750923445E-2</v>
      </c>
      <c r="AR64" s="53">
        <f t="shared" si="11"/>
        <v>-2.325490987828608E-2</v>
      </c>
      <c r="AS64" s="53">
        <f t="shared" si="11"/>
        <v>-2.2497518005648712E-2</v>
      </c>
      <c r="AT64" s="53">
        <f t="shared" si="11"/>
        <v>-2.1740126133011344E-2</v>
      </c>
      <c r="AU64" s="53">
        <f t="shared" si="11"/>
        <v>-2.0982734260373975E-2</v>
      </c>
      <c r="AV64" s="53">
        <f t="shared" si="11"/>
        <v>-2.0225342387736607E-2</v>
      </c>
      <c r="AW64" s="53">
        <f t="shared" si="11"/>
        <v>-1.9467950515099239E-2</v>
      </c>
      <c r="AX64" s="53">
        <f t="shared" si="11"/>
        <v>-1.8710558642461867E-2</v>
      </c>
      <c r="AY64" s="53">
        <f t="shared" si="11"/>
        <v>-1.6040379867875289E-2</v>
      </c>
      <c r="AZ64" s="53">
        <f t="shared" si="11"/>
        <v>-1.3464875077368377E-2</v>
      </c>
      <c r="BA64" s="53">
        <f t="shared" si="11"/>
        <v>-1.0984044270941138E-2</v>
      </c>
      <c r="BB64" s="53">
        <f t="shared" si="11"/>
        <v>-8.5978874485935688E-3</v>
      </c>
      <c r="BC64" s="53">
        <f t="shared" si="11"/>
        <v>-6.3064046103256718E-3</v>
      </c>
      <c r="BD64" s="53">
        <f t="shared" si="11"/>
        <v>-4.1095957561374467E-3</v>
      </c>
    </row>
    <row r="65" spans="1:56" ht="12.75" customHeight="1" x14ac:dyDescent="0.3">
      <c r="A65" s="193"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94"/>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94"/>
      <c r="B67" s="9" t="s">
        <v>298</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94"/>
      <c r="B68" s="9" t="s">
        <v>299</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94"/>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94"/>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94"/>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94"/>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94"/>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94"/>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94"/>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95"/>
      <c r="B76" s="13" t="s">
        <v>101</v>
      </c>
      <c r="C76" s="13"/>
      <c r="D76" s="13" t="s">
        <v>40</v>
      </c>
      <c r="E76" s="53">
        <f>SUM(E65:E75)</f>
        <v>0</v>
      </c>
      <c r="F76" s="53">
        <f t="shared" ref="F76:BD76" si="12">SUM(F65:F75)</f>
        <v>0</v>
      </c>
      <c r="G76" s="53">
        <f t="shared" si="12"/>
        <v>0</v>
      </c>
      <c r="H76" s="53">
        <f t="shared" si="12"/>
        <v>0</v>
      </c>
      <c r="I76" s="53">
        <f t="shared" si="12"/>
        <v>0</v>
      </c>
      <c r="J76" s="53">
        <f t="shared" si="12"/>
        <v>0</v>
      </c>
      <c r="K76" s="53">
        <f t="shared" si="12"/>
        <v>0</v>
      </c>
      <c r="L76" s="53">
        <f t="shared" si="12"/>
        <v>0</v>
      </c>
      <c r="M76" s="53">
        <f t="shared" si="12"/>
        <v>0</v>
      </c>
      <c r="N76" s="53">
        <f t="shared" si="12"/>
        <v>0</v>
      </c>
      <c r="O76" s="53">
        <f t="shared" si="12"/>
        <v>0</v>
      </c>
      <c r="P76" s="53">
        <f t="shared" si="12"/>
        <v>0</v>
      </c>
      <c r="Q76" s="53">
        <f t="shared" si="12"/>
        <v>0</v>
      </c>
      <c r="R76" s="53">
        <f t="shared" si="12"/>
        <v>0</v>
      </c>
      <c r="S76" s="53">
        <f t="shared" si="12"/>
        <v>0</v>
      </c>
      <c r="T76" s="53">
        <f t="shared" si="12"/>
        <v>0</v>
      </c>
      <c r="U76" s="53">
        <f t="shared" si="12"/>
        <v>0</v>
      </c>
      <c r="V76" s="53">
        <f t="shared" si="12"/>
        <v>0</v>
      </c>
      <c r="W76" s="53">
        <f t="shared" si="12"/>
        <v>0</v>
      </c>
      <c r="X76" s="53">
        <f t="shared" si="12"/>
        <v>0</v>
      </c>
      <c r="Y76" s="53">
        <f t="shared" si="12"/>
        <v>0</v>
      </c>
      <c r="Z76" s="53">
        <f t="shared" si="12"/>
        <v>0</v>
      </c>
      <c r="AA76" s="53">
        <f t="shared" si="12"/>
        <v>0</v>
      </c>
      <c r="AB76" s="53">
        <f t="shared" si="12"/>
        <v>0</v>
      </c>
      <c r="AC76" s="53">
        <f t="shared" si="12"/>
        <v>0</v>
      </c>
      <c r="AD76" s="53">
        <f t="shared" si="12"/>
        <v>0</v>
      </c>
      <c r="AE76" s="53">
        <f t="shared" si="12"/>
        <v>0</v>
      </c>
      <c r="AF76" s="53">
        <f t="shared" si="12"/>
        <v>0</v>
      </c>
      <c r="AG76" s="53">
        <f t="shared" si="12"/>
        <v>0</v>
      </c>
      <c r="AH76" s="53">
        <f t="shared" si="12"/>
        <v>0</v>
      </c>
      <c r="AI76" s="53">
        <f t="shared" si="12"/>
        <v>0</v>
      </c>
      <c r="AJ76" s="53">
        <f t="shared" si="12"/>
        <v>0</v>
      </c>
      <c r="AK76" s="53">
        <f t="shared" si="12"/>
        <v>0</v>
      </c>
      <c r="AL76" s="53">
        <f t="shared" si="12"/>
        <v>0</v>
      </c>
      <c r="AM76" s="53">
        <f t="shared" si="12"/>
        <v>0</v>
      </c>
      <c r="AN76" s="53">
        <f t="shared" si="12"/>
        <v>0</v>
      </c>
      <c r="AO76" s="53">
        <f t="shared" si="12"/>
        <v>0</v>
      </c>
      <c r="AP76" s="53">
        <f t="shared" si="12"/>
        <v>0</v>
      </c>
      <c r="AQ76" s="53">
        <f t="shared" si="12"/>
        <v>0</v>
      </c>
      <c r="AR76" s="53">
        <f t="shared" si="12"/>
        <v>0</v>
      </c>
      <c r="AS76" s="53">
        <f t="shared" si="12"/>
        <v>0</v>
      </c>
      <c r="AT76" s="53">
        <f t="shared" si="12"/>
        <v>0</v>
      </c>
      <c r="AU76" s="53">
        <f t="shared" si="12"/>
        <v>0</v>
      </c>
      <c r="AV76" s="53">
        <f t="shared" si="12"/>
        <v>0</v>
      </c>
      <c r="AW76" s="53">
        <f t="shared" si="12"/>
        <v>0</v>
      </c>
      <c r="AX76" s="53">
        <f t="shared" si="12"/>
        <v>0</v>
      </c>
      <c r="AY76" s="53">
        <f t="shared" si="12"/>
        <v>0</v>
      </c>
      <c r="AZ76" s="53">
        <f t="shared" si="12"/>
        <v>0</v>
      </c>
      <c r="BA76" s="53">
        <f t="shared" si="12"/>
        <v>0</v>
      </c>
      <c r="BB76" s="53">
        <f t="shared" si="12"/>
        <v>0</v>
      </c>
      <c r="BC76" s="53">
        <f t="shared" si="12"/>
        <v>0</v>
      </c>
      <c r="BD76" s="53">
        <f t="shared" si="12"/>
        <v>0</v>
      </c>
    </row>
    <row r="77" spans="1:56" x14ac:dyDescent="0.3">
      <c r="B77" s="14" t="s">
        <v>16</v>
      </c>
      <c r="C77" s="14"/>
      <c r="D77" s="14" t="s">
        <v>40</v>
      </c>
      <c r="E77" s="54">
        <f>IF('Fixed data'!$G$19=FALSE,E64+E76,E64)</f>
        <v>-2.4181558449169391E-2</v>
      </c>
      <c r="F77" s="54">
        <f>IF('Fixed data'!$G$19=FALSE,F64+F76,F64)</f>
        <v>-3.0354674634703802E-2</v>
      </c>
      <c r="G77" s="54">
        <f>IF('Fixed data'!$G$19=FALSE,G64+G76,G64)</f>
        <v>-3.643311683615854E-2</v>
      </c>
      <c r="H77" s="54">
        <f>IF('Fixed data'!$G$19=FALSE,H64+H76,H64)</f>
        <v>-4.2416885053533609E-2</v>
      </c>
      <c r="I77" s="54">
        <f>IF('Fixed data'!$G$19=FALSE,I64+I76,I64)</f>
        <v>-4.8305979286829004E-2</v>
      </c>
      <c r="J77" s="54">
        <f>IF('Fixed data'!$G$19=FALSE,J64+J76,J64)</f>
        <v>-5.410039953604473E-2</v>
      </c>
      <c r="K77" s="54">
        <f>IF('Fixed data'!$G$19=FALSE,K64+K76,K64)</f>
        <v>-5.9800145801180787E-2</v>
      </c>
      <c r="L77" s="54">
        <f>IF('Fixed data'!$G$19=FALSE,L64+L76,L64)</f>
        <v>-6.5405218082237176E-2</v>
      </c>
      <c r="M77" s="54">
        <f>IF('Fixed data'!$G$19=FALSE,M64+M76,M64)</f>
        <v>-4.6734057930044495E-2</v>
      </c>
      <c r="N77" s="54">
        <f>IF('Fixed data'!$G$19=FALSE,N64+N76,N64)</f>
        <v>-4.597666605740712E-2</v>
      </c>
      <c r="O77" s="54">
        <f>IF('Fixed data'!$G$19=FALSE,O64+O76,O64)</f>
        <v>-4.5219274184769759E-2</v>
      </c>
      <c r="P77" s="54">
        <f>IF('Fixed data'!$G$19=FALSE,P64+P76,P64)</f>
        <v>-4.4461882312132391E-2</v>
      </c>
      <c r="Q77" s="54">
        <f>IF('Fixed data'!$G$19=FALSE,Q64+Q76,Q64)</f>
        <v>-4.3704490439495029E-2</v>
      </c>
      <c r="R77" s="54">
        <f>IF('Fixed data'!$G$19=FALSE,R64+R76,R64)</f>
        <v>-4.2947098566857661E-2</v>
      </c>
      <c r="S77" s="54">
        <f>IF('Fixed data'!$G$19=FALSE,S64+S76,S64)</f>
        <v>-4.21897066942203E-2</v>
      </c>
      <c r="T77" s="54">
        <f>IF('Fixed data'!$G$19=FALSE,T64+T76,T64)</f>
        <v>-4.1432314821582925E-2</v>
      </c>
      <c r="U77" s="54">
        <f>IF('Fixed data'!$G$19=FALSE,U64+U76,U64)</f>
        <v>-4.0674922948945563E-2</v>
      </c>
      <c r="V77" s="54">
        <f>IF('Fixed data'!$G$19=FALSE,V64+V76,V64)</f>
        <v>-3.9917531076308188E-2</v>
      </c>
      <c r="W77" s="54">
        <f>IF('Fixed data'!$G$19=FALSE,W64+W76,W64)</f>
        <v>-3.9160139203670827E-2</v>
      </c>
      <c r="X77" s="54">
        <f>IF('Fixed data'!$G$19=FALSE,X64+X76,X64)</f>
        <v>-3.8402747331033452E-2</v>
      </c>
      <c r="Y77" s="54">
        <f>IF('Fixed data'!$G$19=FALSE,Y64+Y76,Y64)</f>
        <v>-3.764535545839609E-2</v>
      </c>
      <c r="Z77" s="54">
        <f>IF('Fixed data'!$G$19=FALSE,Z64+Z76,Z64)</f>
        <v>-3.6887963585758715E-2</v>
      </c>
      <c r="AA77" s="54">
        <f>IF('Fixed data'!$G$19=FALSE,AA64+AA76,AA64)</f>
        <v>-3.6130571713121347E-2</v>
      </c>
      <c r="AB77" s="54">
        <f>IF('Fixed data'!$G$19=FALSE,AB64+AB76,AB64)</f>
        <v>-3.5373179840483979E-2</v>
      </c>
      <c r="AC77" s="54">
        <f>IF('Fixed data'!$G$19=FALSE,AC64+AC76,AC64)</f>
        <v>-3.461578796784661E-2</v>
      </c>
      <c r="AD77" s="54">
        <f>IF('Fixed data'!$G$19=FALSE,AD64+AD76,AD64)</f>
        <v>-3.3858396095209235E-2</v>
      </c>
      <c r="AE77" s="54">
        <f>IF('Fixed data'!$G$19=FALSE,AE64+AE76,AE64)</f>
        <v>-3.3101004222571867E-2</v>
      </c>
      <c r="AF77" s="54">
        <f>IF('Fixed data'!$G$19=FALSE,AF64+AF76,AF64)</f>
        <v>-3.2343612349934499E-2</v>
      </c>
      <c r="AG77" s="54">
        <f>IF('Fixed data'!$G$19=FALSE,AG64+AG76,AG64)</f>
        <v>-3.1586220477297131E-2</v>
      </c>
      <c r="AH77" s="54">
        <f>IF('Fixed data'!$G$19=FALSE,AH64+AH76,AH64)</f>
        <v>-3.0828828604659762E-2</v>
      </c>
      <c r="AI77" s="54">
        <f>IF('Fixed data'!$G$19=FALSE,AI64+AI76,AI64)</f>
        <v>-3.0071436732022394E-2</v>
      </c>
      <c r="AJ77" s="54">
        <f>IF('Fixed data'!$G$19=FALSE,AJ64+AJ76,AJ64)</f>
        <v>-2.9314044859385022E-2</v>
      </c>
      <c r="AK77" s="54">
        <f>IF('Fixed data'!$G$19=FALSE,AK64+AK76,AK64)</f>
        <v>-2.8556652986747658E-2</v>
      </c>
      <c r="AL77" s="54">
        <f>IF('Fixed data'!$G$19=FALSE,AL64+AL76,AL64)</f>
        <v>-2.7799261114110286E-2</v>
      </c>
      <c r="AM77" s="54">
        <f>IF('Fixed data'!$G$19=FALSE,AM64+AM76,AM64)</f>
        <v>-2.7041869241472918E-2</v>
      </c>
      <c r="AN77" s="54">
        <f>IF('Fixed data'!$G$19=FALSE,AN64+AN76,AN64)</f>
        <v>-2.6284477368835553E-2</v>
      </c>
      <c r="AO77" s="54">
        <f>IF('Fixed data'!$G$19=FALSE,AO64+AO76,AO64)</f>
        <v>-2.5527085496198181E-2</v>
      </c>
      <c r="AP77" s="54">
        <f>IF('Fixed data'!$G$19=FALSE,AP64+AP76,AP64)</f>
        <v>-2.4769693623560816E-2</v>
      </c>
      <c r="AQ77" s="54">
        <f>IF('Fixed data'!$G$19=FALSE,AQ64+AQ76,AQ64)</f>
        <v>-2.4012301750923445E-2</v>
      </c>
      <c r="AR77" s="54">
        <f>IF('Fixed data'!$G$19=FALSE,AR64+AR76,AR64)</f>
        <v>-2.325490987828608E-2</v>
      </c>
      <c r="AS77" s="54">
        <f>IF('Fixed data'!$G$19=FALSE,AS64+AS76,AS64)</f>
        <v>-2.2497518005648712E-2</v>
      </c>
      <c r="AT77" s="54">
        <f>IF('Fixed data'!$G$19=FALSE,AT64+AT76,AT64)</f>
        <v>-2.1740126133011344E-2</v>
      </c>
      <c r="AU77" s="54">
        <f>IF('Fixed data'!$G$19=FALSE,AU64+AU76,AU64)</f>
        <v>-2.0982734260373975E-2</v>
      </c>
      <c r="AV77" s="54">
        <f>IF('Fixed data'!$G$19=FALSE,AV64+AV76,AV64)</f>
        <v>-2.0225342387736607E-2</v>
      </c>
      <c r="AW77" s="54">
        <f>IF('Fixed data'!$G$19=FALSE,AW64+AW76,AW64)</f>
        <v>-1.9467950515099239E-2</v>
      </c>
      <c r="AX77" s="54">
        <f>IF('Fixed data'!$G$19=FALSE,AX64+AX76,AX64)</f>
        <v>-1.8710558642461867E-2</v>
      </c>
      <c r="AY77" s="54">
        <f>IF('Fixed data'!$G$19=FALSE,AY64+AY76,AY64)</f>
        <v>-1.6040379867875289E-2</v>
      </c>
      <c r="AZ77" s="54">
        <f>IF('Fixed data'!$G$19=FALSE,AZ64+AZ76,AZ64)</f>
        <v>-1.3464875077368377E-2</v>
      </c>
      <c r="BA77" s="54">
        <f>IF('Fixed data'!$G$19=FALSE,BA64+BA76,BA64)</f>
        <v>-1.0984044270941138E-2</v>
      </c>
      <c r="BB77" s="54">
        <f>IF('Fixed data'!$G$19=FALSE,BB64+BB76,BB64)</f>
        <v>-8.5978874485935688E-3</v>
      </c>
      <c r="BC77" s="54">
        <f>IF('Fixed data'!$G$19=FALSE,BC64+BC76,BC64)</f>
        <v>-6.3064046103256718E-3</v>
      </c>
      <c r="BD77" s="54">
        <f>IF('Fixed data'!$G$19=FALSE,BD64+BD76,BD64)</f>
        <v>-4.1095957561374467E-3</v>
      </c>
    </row>
    <row r="78" spans="1:56" ht="15.75" outlineLevel="1" x14ac:dyDescent="0.3">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B80" s="11" t="s">
        <v>17</v>
      </c>
      <c r="C80" s="14"/>
      <c r="D80" s="9" t="s">
        <v>40</v>
      </c>
      <c r="E80" s="55">
        <f>IF('Fixed data'!$G$19=TRUE,(E77-SUM(E70:E71))*E78+SUM(E70:E71)*E79,E77*E78)</f>
        <v>-2.3363824588569462E-2</v>
      </c>
      <c r="F80" s="55">
        <f t="shared" ref="F80:BD80" si="13">F77*F78</f>
        <v>-2.8336413577636634E-2</v>
      </c>
      <c r="G80" s="55">
        <f t="shared" si="13"/>
        <v>-3.2860583975124015E-2</v>
      </c>
      <c r="H80" s="55">
        <f t="shared" si="13"/>
        <v>-3.6963864803085604E-2</v>
      </c>
      <c r="I80" s="55">
        <f t="shared" si="13"/>
        <v>-4.0672338358333691E-2</v>
      </c>
      <c r="J80" s="55">
        <f t="shared" si="13"/>
        <v>-4.4010709879879241E-2</v>
      </c>
      <c r="K80" s="55">
        <f t="shared" si="13"/>
        <v>-4.7002374047302536E-2</v>
      </c>
      <c r="L80" s="55">
        <f t="shared" si="13"/>
        <v>-4.9669478448494987E-2</v>
      </c>
      <c r="M80" s="55">
        <f t="shared" si="13"/>
        <v>-3.4290225759377291E-2</v>
      </c>
      <c r="N80" s="55">
        <f t="shared" si="13"/>
        <v>-3.2593723559747406E-2</v>
      </c>
      <c r="O80" s="55">
        <f t="shared" si="13"/>
        <v>-3.0972748030805703E-2</v>
      </c>
      <c r="P80" s="55">
        <f t="shared" si="13"/>
        <v>-2.9424131124666058E-2</v>
      </c>
      <c r="Q80" s="55">
        <f t="shared" si="13"/>
        <v>-2.7944832688980417E-2</v>
      </c>
      <c r="R80" s="55">
        <f t="shared" si="13"/>
        <v>-2.6531935439822064E-2</v>
      </c>
      <c r="S80" s="55">
        <f t="shared" si="13"/>
        <v>-2.5182640128312232E-2</v>
      </c>
      <c r="T80" s="55">
        <f t="shared" si="13"/>
        <v>-2.3894260893635083E-2</v>
      </c>
      <c r="U80" s="55">
        <f t="shared" si="13"/>
        <v>-2.2664220795362691E-2</v>
      </c>
      <c r="V80" s="55">
        <f t="shared" si="13"/>
        <v>-2.1490047518276441E-2</v>
      </c>
      <c r="W80" s="55">
        <f t="shared" si="13"/>
        <v>-2.0369369243127773E-2</v>
      </c>
      <c r="X80" s="55">
        <f t="shared" si="13"/>
        <v>-1.9299910677026806E-2</v>
      </c>
      <c r="Y80" s="55">
        <f t="shared" si="13"/>
        <v>-1.8279489237384979E-2</v>
      </c>
      <c r="Z80" s="55">
        <f t="shared" si="13"/>
        <v>-1.730601138356563E-2</v>
      </c>
      <c r="AA80" s="55">
        <f t="shared" si="13"/>
        <v>-1.6377469090616704E-2</v>
      </c>
      <c r="AB80" s="55">
        <f t="shared" si="13"/>
        <v>-1.5491936459670891E-2</v>
      </c>
      <c r="AC80" s="55">
        <f t="shared" si="13"/>
        <v>-1.4647566459802598E-2</v>
      </c>
      <c r="AD80" s="55">
        <f t="shared" si="13"/>
        <v>-1.3842587796327086E-2</v>
      </c>
      <c r="AE80" s="55">
        <f t="shared" si="13"/>
        <v>-1.3075301900715977E-2</v>
      </c>
      <c r="AF80" s="55">
        <f t="shared" si="13"/>
        <v>-1.2344080037485111E-2</v>
      </c>
      <c r="AG80" s="55">
        <f t="shared" si="13"/>
        <v>-1.1647360523585806E-2</v>
      </c>
      <c r="AH80" s="55">
        <f t="shared" si="13"/>
        <v>-1.0983646055998974E-2</v>
      </c>
      <c r="AI80" s="55">
        <f t="shared" si="13"/>
        <v>-1.2028188129333511E-2</v>
      </c>
      <c r="AJ80" s="55">
        <f t="shared" si="13"/>
        <v>-1.1383729239251544E-2</v>
      </c>
      <c r="AK80" s="55">
        <f t="shared" si="13"/>
        <v>-1.0766607694904959E-2</v>
      </c>
      <c r="AL80" s="55">
        <f t="shared" si="13"/>
        <v>-1.0175777747433943E-2</v>
      </c>
      <c r="AM80" s="55">
        <f t="shared" si="13"/>
        <v>-9.6102313741247645E-3</v>
      </c>
      <c r="AN80" s="55">
        <f t="shared" si="13"/>
        <v>-9.0689969679169317E-3</v>
      </c>
      <c r="AO80" s="55">
        <f t="shared" si="13"/>
        <v>-8.5511380712452768E-3</v>
      </c>
      <c r="AP80" s="55">
        <f t="shared" si="13"/>
        <v>-8.0557521527461033E-3</v>
      </c>
      <c r="AQ80" s="55">
        <f t="shared" si="13"/>
        <v>-7.5819694254045536E-3</v>
      </c>
      <c r="AR80" s="55">
        <f t="shared" si="13"/>
        <v>-7.1289517047669736E-3</v>
      </c>
      <c r="AS80" s="55">
        <f t="shared" si="13"/>
        <v>-6.6958913058868972E-3</v>
      </c>
      <c r="AT80" s="55">
        <f t="shared" si="13"/>
        <v>-6.2820099777170652E-3</v>
      </c>
      <c r="AU80" s="55">
        <f t="shared" si="13"/>
        <v>-5.8865578737018181E-3</v>
      </c>
      <c r="AV80" s="55">
        <f t="shared" si="13"/>
        <v>-5.508812557365142E-3</v>
      </c>
      <c r="AW80" s="55">
        <f t="shared" si="13"/>
        <v>-5.1480780417290737E-3</v>
      </c>
      <c r="AX80" s="55">
        <f t="shared" si="13"/>
        <v>-4.8036838614353367E-3</v>
      </c>
      <c r="AY80" s="55">
        <f t="shared" si="13"/>
        <v>-3.9982052756352415E-3</v>
      </c>
      <c r="AZ80" s="55">
        <f t="shared" si="13"/>
        <v>-3.258483623650547E-3</v>
      </c>
      <c r="BA80" s="55">
        <f t="shared" si="13"/>
        <v>-2.580704410813533E-3</v>
      </c>
      <c r="BB80" s="55">
        <f t="shared" si="13"/>
        <v>-1.9612389982596574E-3</v>
      </c>
      <c r="BC80" s="55">
        <f t="shared" si="13"/>
        <v>-1.3966364462466314E-3</v>
      </c>
      <c r="BD80" s="55">
        <f t="shared" si="13"/>
        <v>-8.836156914401724E-4</v>
      </c>
    </row>
    <row r="81" spans="1:56" x14ac:dyDescent="0.3">
      <c r="B81" s="15" t="s">
        <v>18</v>
      </c>
      <c r="C81" s="15"/>
      <c r="D81" s="14" t="s">
        <v>40</v>
      </c>
      <c r="E81" s="56">
        <f>+E80</f>
        <v>-2.3363824588569462E-2</v>
      </c>
      <c r="F81" s="56">
        <f t="shared" ref="F81:BD81" si="14">+E81+F80</f>
        <v>-5.17002381662061E-2</v>
      </c>
      <c r="G81" s="56">
        <f t="shared" si="14"/>
        <v>-8.4560822141330122E-2</v>
      </c>
      <c r="H81" s="56">
        <f t="shared" si="14"/>
        <v>-0.12152468694441573</v>
      </c>
      <c r="I81" s="56">
        <f t="shared" si="14"/>
        <v>-0.16219702530274943</v>
      </c>
      <c r="J81" s="56">
        <f t="shared" si="14"/>
        <v>-0.20620773518262867</v>
      </c>
      <c r="K81" s="56">
        <f t="shared" si="14"/>
        <v>-0.2532101092299312</v>
      </c>
      <c r="L81" s="56">
        <f t="shared" si="14"/>
        <v>-0.30287958767842621</v>
      </c>
      <c r="M81" s="56">
        <f t="shared" si="14"/>
        <v>-0.3371698134378035</v>
      </c>
      <c r="N81" s="56">
        <f t="shared" si="14"/>
        <v>-0.36976353699755093</v>
      </c>
      <c r="O81" s="56">
        <f t="shared" si="14"/>
        <v>-0.40073628502835662</v>
      </c>
      <c r="P81" s="56">
        <f t="shared" si="14"/>
        <v>-0.4301604161530227</v>
      </c>
      <c r="Q81" s="56">
        <f t="shared" si="14"/>
        <v>-0.4581052488420031</v>
      </c>
      <c r="R81" s="56">
        <f t="shared" si="14"/>
        <v>-0.48463718428182517</v>
      </c>
      <c r="S81" s="56">
        <f t="shared" si="14"/>
        <v>-0.5098198244101374</v>
      </c>
      <c r="T81" s="56">
        <f t="shared" si="14"/>
        <v>-0.53371408530377251</v>
      </c>
      <c r="U81" s="56">
        <f t="shared" si="14"/>
        <v>-0.55637830609913519</v>
      </c>
      <c r="V81" s="56">
        <f t="shared" si="14"/>
        <v>-0.57786835361741162</v>
      </c>
      <c r="W81" s="56">
        <f t="shared" si="14"/>
        <v>-0.59823772286053944</v>
      </c>
      <c r="X81" s="56">
        <f t="shared" si="14"/>
        <v>-0.6175376335375663</v>
      </c>
      <c r="Y81" s="56">
        <f t="shared" si="14"/>
        <v>-0.63581712277495128</v>
      </c>
      <c r="Z81" s="56">
        <f t="shared" si="14"/>
        <v>-0.65312313415851686</v>
      </c>
      <c r="AA81" s="56">
        <f t="shared" si="14"/>
        <v>-0.66950060324913352</v>
      </c>
      <c r="AB81" s="56">
        <f t="shared" si="14"/>
        <v>-0.68499253970880436</v>
      </c>
      <c r="AC81" s="56">
        <f t="shared" si="14"/>
        <v>-0.69964010616860695</v>
      </c>
      <c r="AD81" s="56">
        <f t="shared" si="14"/>
        <v>-0.71348269396493402</v>
      </c>
      <c r="AE81" s="56">
        <f t="shared" si="14"/>
        <v>-0.72655799586564995</v>
      </c>
      <c r="AF81" s="56">
        <f t="shared" si="14"/>
        <v>-0.73890207590313506</v>
      </c>
      <c r="AG81" s="56">
        <f t="shared" si="14"/>
        <v>-0.7505494364267209</v>
      </c>
      <c r="AH81" s="56">
        <f t="shared" si="14"/>
        <v>-0.76153308248271989</v>
      </c>
      <c r="AI81" s="56">
        <f t="shared" si="14"/>
        <v>-0.77356127061205338</v>
      </c>
      <c r="AJ81" s="56">
        <f t="shared" si="14"/>
        <v>-0.78494499985130495</v>
      </c>
      <c r="AK81" s="56">
        <f t="shared" si="14"/>
        <v>-0.79571160754620995</v>
      </c>
      <c r="AL81" s="56">
        <f t="shared" si="14"/>
        <v>-0.8058873852936439</v>
      </c>
      <c r="AM81" s="56">
        <f t="shared" si="14"/>
        <v>-0.81549761666776865</v>
      </c>
      <c r="AN81" s="56">
        <f t="shared" si="14"/>
        <v>-0.82456661363568562</v>
      </c>
      <c r="AO81" s="56">
        <f t="shared" si="14"/>
        <v>-0.83311775170693092</v>
      </c>
      <c r="AP81" s="56">
        <f t="shared" si="14"/>
        <v>-0.84117350385967704</v>
      </c>
      <c r="AQ81" s="56">
        <f t="shared" si="14"/>
        <v>-0.84875547328508161</v>
      </c>
      <c r="AR81" s="56">
        <f t="shared" si="14"/>
        <v>-0.85588442498984862</v>
      </c>
      <c r="AS81" s="56">
        <f t="shared" si="14"/>
        <v>-0.86258031629573551</v>
      </c>
      <c r="AT81" s="56">
        <f t="shared" si="14"/>
        <v>-0.86886232627345261</v>
      </c>
      <c r="AU81" s="56">
        <f t="shared" si="14"/>
        <v>-0.87474888414715446</v>
      </c>
      <c r="AV81" s="56">
        <f t="shared" si="14"/>
        <v>-0.88025769670451959</v>
      </c>
      <c r="AW81" s="56">
        <f t="shared" si="14"/>
        <v>-0.88540577474624871</v>
      </c>
      <c r="AX81" s="56">
        <f t="shared" si="14"/>
        <v>-0.89020945860768408</v>
      </c>
      <c r="AY81" s="56">
        <f t="shared" si="14"/>
        <v>-0.89420766388331929</v>
      </c>
      <c r="AZ81" s="56">
        <f t="shared" si="14"/>
        <v>-0.89746614750696985</v>
      </c>
      <c r="BA81" s="56">
        <f t="shared" si="14"/>
        <v>-0.90004685191778333</v>
      </c>
      <c r="BB81" s="56">
        <f t="shared" si="14"/>
        <v>-0.90200809091604295</v>
      </c>
      <c r="BC81" s="56">
        <f t="shared" si="14"/>
        <v>-0.90340472736228961</v>
      </c>
      <c r="BD81" s="56">
        <f t="shared" si="14"/>
        <v>-0.90428834305372974</v>
      </c>
    </row>
    <row r="82" spans="1:56" x14ac:dyDescent="0.3">
      <c r="B82" s="14"/>
    </row>
    <row r="84" spans="1:56" x14ac:dyDescent="0.3">
      <c r="A84" s="118"/>
      <c r="B84" s="117" t="s">
        <v>217</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22"/>
      <c r="B85" s="141" t="s">
        <v>322</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96"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96"/>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96"/>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196"/>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196"/>
      <c r="B90" s="4" t="s">
        <v>332</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96"/>
      <c r="B91" s="4" t="s">
        <v>333</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96"/>
      <c r="B92" s="4" t="s">
        <v>334</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96"/>
      <c r="B93" s="4" t="s">
        <v>216</v>
      </c>
      <c r="D93" s="4" t="s">
        <v>91</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15"/>
    </row>
    <row r="95" spans="1:56" ht="16.5" x14ac:dyDescent="0.3">
      <c r="A95" s="85"/>
      <c r="C95" s="15"/>
    </row>
    <row r="96" spans="1:56" ht="16.5" x14ac:dyDescent="0.3">
      <c r="A96" s="85">
        <v>1</v>
      </c>
      <c r="B96" s="4" t="s">
        <v>335</v>
      </c>
    </row>
    <row r="97" spans="1:3" x14ac:dyDescent="0.3">
      <c r="B97" s="69" t="s">
        <v>155</v>
      </c>
    </row>
    <row r="98" spans="1:3" x14ac:dyDescent="0.3">
      <c r="B98" s="4" t="s">
        <v>319</v>
      </c>
    </row>
    <row r="99" spans="1:3" x14ac:dyDescent="0.3">
      <c r="B99" s="4" t="s">
        <v>337</v>
      </c>
    </row>
    <row r="100" spans="1:3" ht="16.5" x14ac:dyDescent="0.3">
      <c r="A100" s="85">
        <v>2</v>
      </c>
      <c r="B100" s="69" t="s">
        <v>154</v>
      </c>
    </row>
    <row r="105" spans="1:3" x14ac:dyDescent="0.3">
      <c r="C105" s="15"/>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1">
    <dataValidation type="list" allowBlank="1" showInputMessage="1" showErrorMessage="1" sqref="B13: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79</v>
      </c>
    </row>
    <row r="2" spans="2:3" x14ac:dyDescent="0.3">
      <c r="B2" s="25"/>
    </row>
    <row r="3" spans="2:3" x14ac:dyDescent="0.3">
      <c r="B3" s="25"/>
    </row>
    <row r="4" spans="2:3" x14ac:dyDescent="0.3">
      <c r="B4" s="88" t="s">
        <v>14</v>
      </c>
      <c r="C4" s="88" t="s">
        <v>26</v>
      </c>
    </row>
    <row r="5" spans="2:3" ht="45" x14ac:dyDescent="0.3">
      <c r="B5" s="95" t="s">
        <v>39</v>
      </c>
      <c r="C5" s="31" t="s">
        <v>98</v>
      </c>
    </row>
    <row r="6" spans="2:3" x14ac:dyDescent="0.3">
      <c r="B6" s="95" t="s">
        <v>220</v>
      </c>
      <c r="C6" s="31" t="s">
        <v>221</v>
      </c>
    </row>
    <row r="7" spans="2:3" ht="56.25" customHeight="1" x14ac:dyDescent="0.3">
      <c r="B7" s="96" t="s">
        <v>305</v>
      </c>
      <c r="C7" s="31" t="s">
        <v>339</v>
      </c>
    </row>
    <row r="8" spans="2:3" x14ac:dyDescent="0.3">
      <c r="B8" s="97" t="s">
        <v>306</v>
      </c>
      <c r="C8" s="31" t="s">
        <v>307</v>
      </c>
    </row>
    <row r="9" spans="2:3" ht="30" x14ac:dyDescent="0.3">
      <c r="B9" s="96" t="s">
        <v>227</v>
      </c>
      <c r="C9" s="31" t="s">
        <v>338</v>
      </c>
    </row>
    <row r="10" spans="2:3" x14ac:dyDescent="0.3">
      <c r="B10" s="97" t="s">
        <v>218</v>
      </c>
      <c r="C10" s="31" t="s">
        <v>219</v>
      </c>
    </row>
    <row r="12" spans="2:3" x14ac:dyDescent="0.3">
      <c r="B12" s="25" t="s">
        <v>24</v>
      </c>
    </row>
    <row r="13" spans="2:3" x14ac:dyDescent="0.3">
      <c r="B13" s="92" t="s">
        <v>25</v>
      </c>
    </row>
    <row r="14" spans="2:3" x14ac:dyDescent="0.3">
      <c r="B14" s="93" t="s">
        <v>220</v>
      </c>
    </row>
    <row r="15" spans="2:3" x14ac:dyDescent="0.3">
      <c r="B15" s="87" t="s">
        <v>226</v>
      </c>
    </row>
    <row r="16" spans="2:3" x14ac:dyDescent="0.3">
      <c r="B16" s="94" t="s">
        <v>222</v>
      </c>
    </row>
    <row r="17" spans="2:4" x14ac:dyDescent="0.3">
      <c r="B17" s="25"/>
    </row>
    <row r="18" spans="2:4" x14ac:dyDescent="0.3">
      <c r="B18" s="2" t="s">
        <v>66</v>
      </c>
    </row>
    <row r="19" spans="2:4" ht="19.5" customHeight="1" x14ac:dyDescent="0.3">
      <c r="B19" s="2" t="s">
        <v>223</v>
      </c>
    </row>
    <row r="20" spans="2:4" x14ac:dyDescent="0.3">
      <c r="B20" s="90" t="s">
        <v>228</v>
      </c>
    </row>
    <row r="21" spans="2:4" x14ac:dyDescent="0.3">
      <c r="B21" s="90" t="s">
        <v>229</v>
      </c>
    </row>
    <row r="22" spans="2:4" ht="25.5" customHeight="1" x14ac:dyDescent="0.3">
      <c r="B22" s="89" t="s">
        <v>100</v>
      </c>
    </row>
    <row r="23" spans="2:4" ht="10.5" customHeight="1" x14ac:dyDescent="0.3"/>
    <row r="24" spans="2:4" ht="24.75" customHeight="1" x14ac:dyDescent="0.3">
      <c r="B24" s="90" t="s">
        <v>224</v>
      </c>
      <c r="C24" s="90"/>
      <c r="D24" s="90"/>
    </row>
    <row r="25" spans="2:4" ht="26.25" customHeight="1" x14ac:dyDescent="0.3">
      <c r="B25" s="90" t="s">
        <v>317</v>
      </c>
      <c r="C25" s="90"/>
      <c r="D25" s="90"/>
    </row>
    <row r="26" spans="2:4" ht="32.25" customHeight="1" x14ac:dyDescent="0.3">
      <c r="B26" s="145" t="s">
        <v>225</v>
      </c>
      <c r="C26" s="145"/>
      <c r="D26" s="145"/>
    </row>
    <row r="28" spans="2:4" x14ac:dyDescent="0.3">
      <c r="B28" s="2" t="s">
        <v>99</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4" activePane="bottomLeft" state="frozen"/>
      <selection pane="bottomLeft" activeCell="E54" sqref="E54"/>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x14ac:dyDescent="0.3">
      <c r="B2" s="161" t="s">
        <v>360</v>
      </c>
      <c r="C2" s="162"/>
      <c r="D2" s="162"/>
      <c r="E2" s="162"/>
      <c r="F2" s="163"/>
      <c r="Z2" s="26" t="s">
        <v>81</v>
      </c>
    </row>
    <row r="3" spans="2:26" ht="24.75" customHeight="1" x14ac:dyDescent="0.3">
      <c r="B3" s="164"/>
      <c r="C3" s="165"/>
      <c r="D3" s="165"/>
      <c r="E3" s="165"/>
      <c r="F3" s="166"/>
    </row>
    <row r="4" spans="2:26" ht="18" customHeight="1" x14ac:dyDescent="0.3">
      <c r="B4" s="25" t="s">
        <v>80</v>
      </c>
      <c r="C4" s="27"/>
      <c r="D4" s="27"/>
      <c r="E4" s="27"/>
      <c r="F4" s="27"/>
    </row>
    <row r="5" spans="2:26" ht="24.75" customHeight="1" x14ac:dyDescent="0.3">
      <c r="B5" s="156"/>
      <c r="C5" s="157"/>
      <c r="D5" s="157"/>
      <c r="E5" s="157"/>
      <c r="F5" s="158"/>
    </row>
    <row r="6" spans="2:26" ht="13.5" customHeight="1" x14ac:dyDescent="0.3">
      <c r="B6" s="27"/>
      <c r="C6" s="27"/>
      <c r="D6" s="27"/>
      <c r="E6" s="27"/>
      <c r="F6" s="27"/>
    </row>
    <row r="7" spans="2:26" x14ac:dyDescent="0.3">
      <c r="B7" s="25" t="s">
        <v>50</v>
      </c>
    </row>
    <row r="8" spans="2:26" x14ac:dyDescent="0.3">
      <c r="B8" s="169" t="s">
        <v>27</v>
      </c>
      <c r="C8" s="170"/>
      <c r="D8" s="167" t="s">
        <v>30</v>
      </c>
      <c r="E8" s="167"/>
      <c r="F8" s="167"/>
    </row>
    <row r="9" spans="2:26" ht="22.5" customHeight="1" x14ac:dyDescent="0.3">
      <c r="B9" s="159" t="s">
        <v>304</v>
      </c>
      <c r="C9" s="160"/>
      <c r="D9" s="168" t="str">
        <f>'Baseline scenario'!$C$1</f>
        <v>In-sourced maintenance of operational vehicles</v>
      </c>
      <c r="E9" s="168"/>
      <c r="F9" s="168"/>
    </row>
    <row r="10" spans="2:26" ht="22.5" customHeight="1" x14ac:dyDescent="0.3">
      <c r="B10" s="154" t="s">
        <v>227</v>
      </c>
      <c r="C10" s="155"/>
      <c r="D10" s="156" t="str">
        <f>'Option 1'!$C$1</f>
        <v>Outsourced maintenance of operational vehicles</v>
      </c>
      <c r="E10" s="157"/>
      <c r="F10" s="158"/>
    </row>
    <row r="11" spans="2:26" ht="22.5" customHeight="1" x14ac:dyDescent="0.3">
      <c r="B11" s="159" t="s">
        <v>351</v>
      </c>
      <c r="C11" s="160"/>
      <c r="D11" s="156" t="str">
        <f>'Option 1(i)'!$C$1</f>
        <v>Option 1 Sensitivity Analysis: Increase number of 4x4 vehicles</v>
      </c>
      <c r="E11" s="157"/>
      <c r="F11" s="158"/>
    </row>
    <row r="12" spans="2:26" ht="22.5" customHeight="1" x14ac:dyDescent="0.3">
      <c r="B12" s="159" t="s">
        <v>352</v>
      </c>
      <c r="C12" s="160"/>
      <c r="D12" s="156" t="str">
        <f>'Option 1(ii)'!$C$1</f>
        <v>Option 1 Sensitivity Analysis: Decrease number of 4x4 vehicles</v>
      </c>
      <c r="E12" s="157"/>
      <c r="F12" s="158"/>
    </row>
    <row r="13" spans="2:26" ht="22.5" customHeight="1" x14ac:dyDescent="0.3">
      <c r="B13" s="159" t="s">
        <v>353</v>
      </c>
      <c r="C13" s="160"/>
      <c r="D13" s="156" t="str">
        <f>'Option 1(iii)'!$C$1</f>
        <v>Option 1 Sensitivity Analysis: Increase number of vans</v>
      </c>
      <c r="E13" s="157"/>
      <c r="F13" s="158"/>
    </row>
    <row r="14" spans="2:26" ht="22.5" customHeight="1" x14ac:dyDescent="0.3">
      <c r="B14" s="159" t="s">
        <v>354</v>
      </c>
      <c r="C14" s="160"/>
      <c r="D14" s="156" t="str">
        <f>'Option 1(iv)'!$C$1</f>
        <v>Option 1 Sensitivity Analysis: Decrease number of vans</v>
      </c>
      <c r="E14" s="157"/>
      <c r="F14" s="158"/>
    </row>
    <row r="15" spans="2:26" ht="22.5" customHeight="1" x14ac:dyDescent="0.3">
      <c r="B15" s="154"/>
      <c r="C15" s="155"/>
      <c r="D15" s="156"/>
      <c r="E15" s="157"/>
      <c r="F15" s="158"/>
    </row>
    <row r="16" spans="2:26" ht="22.5" customHeight="1" x14ac:dyDescent="0.3">
      <c r="B16" s="154"/>
      <c r="C16" s="155"/>
      <c r="D16" s="156"/>
      <c r="E16" s="157"/>
      <c r="F16" s="158"/>
    </row>
    <row r="17" spans="2:11" ht="22.5" customHeight="1" x14ac:dyDescent="0.3">
      <c r="B17" s="154"/>
      <c r="C17" s="155"/>
      <c r="D17" s="156"/>
      <c r="E17" s="157"/>
      <c r="F17" s="158"/>
    </row>
    <row r="18" spans="2:11" ht="22.5" customHeight="1" x14ac:dyDescent="0.3">
      <c r="B18" s="154"/>
      <c r="C18" s="155"/>
      <c r="D18" s="156"/>
      <c r="E18" s="157"/>
      <c r="F18" s="158"/>
    </row>
    <row r="19" spans="2:11" ht="22.5" customHeight="1" x14ac:dyDescent="0.3">
      <c r="B19" s="154"/>
      <c r="C19" s="155"/>
      <c r="D19" s="156"/>
      <c r="E19" s="157"/>
      <c r="F19" s="158"/>
    </row>
    <row r="20" spans="2:11" ht="22.5" customHeight="1" x14ac:dyDescent="0.3">
      <c r="B20" s="154"/>
      <c r="C20" s="155"/>
      <c r="D20" s="156"/>
      <c r="E20" s="157"/>
      <c r="F20" s="158"/>
    </row>
    <row r="21" spans="2:11" ht="22.5" customHeight="1" x14ac:dyDescent="0.3">
      <c r="B21" s="154"/>
      <c r="C21" s="155"/>
      <c r="D21" s="156"/>
      <c r="E21" s="157"/>
      <c r="F21" s="158"/>
    </row>
    <row r="22" spans="2:11" ht="22.5" customHeight="1" x14ac:dyDescent="0.3">
      <c r="B22" s="154"/>
      <c r="C22" s="155"/>
      <c r="D22" s="156"/>
      <c r="E22" s="157"/>
      <c r="F22" s="158"/>
    </row>
    <row r="23" spans="2:11" ht="22.5" customHeight="1" x14ac:dyDescent="0.3">
      <c r="B23" s="154"/>
      <c r="C23" s="155"/>
      <c r="D23" s="156"/>
      <c r="E23" s="157"/>
      <c r="F23" s="158"/>
    </row>
    <row r="24" spans="2:11" ht="12.75" customHeight="1" x14ac:dyDescent="0.3">
      <c r="B24" s="28"/>
      <c r="C24" s="28"/>
      <c r="D24" s="29"/>
      <c r="E24" s="29"/>
      <c r="F24" s="29"/>
    </row>
    <row r="25" spans="2:11" x14ac:dyDescent="0.3">
      <c r="B25" s="25" t="s">
        <v>51</v>
      </c>
    </row>
    <row r="26" spans="2:11" ht="38.25" customHeight="1" x14ac:dyDescent="0.3">
      <c r="B26" s="150" t="s">
        <v>48</v>
      </c>
      <c r="C26" s="152" t="s">
        <v>27</v>
      </c>
      <c r="D26" s="152" t="s">
        <v>28</v>
      </c>
      <c r="E26" s="152" t="s">
        <v>30</v>
      </c>
      <c r="F26" s="150" t="s">
        <v>31</v>
      </c>
      <c r="G26" s="149" t="s">
        <v>102</v>
      </c>
      <c r="H26" s="149"/>
      <c r="I26" s="149"/>
      <c r="J26" s="149"/>
      <c r="K26" s="149"/>
    </row>
    <row r="27" spans="2:11" x14ac:dyDescent="0.3">
      <c r="B27" s="151"/>
      <c r="C27" s="153"/>
      <c r="D27" s="153"/>
      <c r="E27" s="153"/>
      <c r="F27" s="151"/>
      <c r="G27" s="64" t="s">
        <v>103</v>
      </c>
      <c r="H27" s="64" t="s">
        <v>104</v>
      </c>
      <c r="I27" s="64" t="s">
        <v>105</v>
      </c>
      <c r="J27" s="64" t="s">
        <v>106</v>
      </c>
      <c r="K27" s="64" t="s">
        <v>107</v>
      </c>
    </row>
    <row r="28" spans="2:11" ht="45" x14ac:dyDescent="0.3">
      <c r="B28" s="30" t="s">
        <v>341</v>
      </c>
      <c r="C28" s="31" t="str">
        <f>D9</f>
        <v>In-sourced maintenance of operational vehicles</v>
      </c>
      <c r="D28" s="30" t="s">
        <v>29</v>
      </c>
      <c r="E28" s="31" t="s">
        <v>361</v>
      </c>
      <c r="F28" s="30"/>
      <c r="G28" s="65"/>
      <c r="H28" s="65"/>
      <c r="I28" s="65"/>
      <c r="J28" s="65"/>
      <c r="K28" s="30"/>
    </row>
    <row r="29" spans="2:11" ht="45" x14ac:dyDescent="0.3">
      <c r="B29" s="144">
        <v>1</v>
      </c>
      <c r="C29" s="31" t="str">
        <f>D10</f>
        <v>Outsourced maintenance of operational vehicles</v>
      </c>
      <c r="D29" s="30" t="s">
        <v>81</v>
      </c>
      <c r="E29" s="31" t="s">
        <v>362</v>
      </c>
      <c r="F29" s="30"/>
      <c r="G29" s="65">
        <f>'Option 1'!$C$4</f>
        <v>-0.54989648835917293</v>
      </c>
      <c r="H29" s="65">
        <f>'Option 1'!$C$5</f>
        <v>-0.7057617599200362</v>
      </c>
      <c r="I29" s="65">
        <f>'Option 1'!$C$6</f>
        <v>-0.80874481460921099</v>
      </c>
      <c r="J29" s="65">
        <f>'Option 1'!$C$7</f>
        <v>-0.91225159633697495</v>
      </c>
      <c r="K29" s="30"/>
    </row>
    <row r="30" spans="2:11" ht="27.75" customHeight="1" x14ac:dyDescent="0.3">
      <c r="B30" s="144" t="s">
        <v>355</v>
      </c>
      <c r="C30" s="143" t="str">
        <f t="shared" ref="C30:C33" si="0">D11</f>
        <v>Option 1 Sensitivity Analysis: Increase number of 4x4 vehicles</v>
      </c>
      <c r="D30" s="30"/>
      <c r="E30" s="146" t="s">
        <v>356</v>
      </c>
      <c r="F30" s="30"/>
      <c r="G30" s="65">
        <f>'Option 1(i)'!$C$4</f>
        <v>-0.57017089139685873</v>
      </c>
      <c r="H30" s="65">
        <f>'Option 1(i)'!$C$5</f>
        <v>-0.73178283601728755</v>
      </c>
      <c r="I30" s="65">
        <f>'Option 1(i)'!$C$6</f>
        <v>-0.83856282340383326</v>
      </c>
      <c r="J30" s="65">
        <f>'Option 1(i)'!$C$7</f>
        <v>-0.94588584737774151</v>
      </c>
      <c r="K30" s="142"/>
    </row>
    <row r="31" spans="2:11" ht="27.75" customHeight="1" x14ac:dyDescent="0.3">
      <c r="B31" s="144" t="s">
        <v>357</v>
      </c>
      <c r="C31" s="143" t="str">
        <f t="shared" si="0"/>
        <v>Option 1 Sensitivity Analysis: Decrease number of 4x4 vehicles</v>
      </c>
      <c r="D31" s="30"/>
      <c r="E31" s="147"/>
      <c r="F31" s="30"/>
      <c r="G31" s="65">
        <f>'Option 1(ii)'!$C$4</f>
        <v>-0.53019349732583942</v>
      </c>
      <c r="H31" s="65">
        <f>'Option 1(ii)'!$C$5</f>
        <v>-0.68047405955870666</v>
      </c>
      <c r="I31" s="65">
        <f>'Option 1(ii)'!$C$6</f>
        <v>-0.77976719397001115</v>
      </c>
      <c r="J31" s="65">
        <f>'Option 1(ii)'!$C$7</f>
        <v>-0.87956529008976791</v>
      </c>
      <c r="K31" s="142"/>
    </row>
    <row r="32" spans="2:11" ht="27.75" customHeight="1" x14ac:dyDescent="0.3">
      <c r="B32" s="144" t="s">
        <v>358</v>
      </c>
      <c r="C32" s="143" t="str">
        <f t="shared" si="0"/>
        <v>Option 1 Sensitivity Analysis: Increase number of vans</v>
      </c>
      <c r="D32" s="30"/>
      <c r="E32" s="147"/>
      <c r="F32" s="30"/>
      <c r="G32" s="65">
        <f>'Option 1(iii)'!$C$4</f>
        <v>-0.56665030341892508</v>
      </c>
      <c r="H32" s="65">
        <f>'Option 1(iii)'!$C$5</f>
        <v>-0.72726435586718896</v>
      </c>
      <c r="I32" s="65">
        <f>'Option 1(iii)'!$C$6</f>
        <v>-0.83338501752253857</v>
      </c>
      <c r="J32" s="65">
        <f>'Option 1(iii)'!$C$7</f>
        <v>-0.94004536272125971</v>
      </c>
      <c r="K32" s="142"/>
    </row>
    <row r="33" spans="2:11" ht="30" x14ac:dyDescent="0.3">
      <c r="B33" s="144" t="s">
        <v>359</v>
      </c>
      <c r="C33" s="143" t="str">
        <f t="shared" si="0"/>
        <v>Option 1 Sensitivity Analysis: Decrease number of vans</v>
      </c>
      <c r="D33" s="30"/>
      <c r="E33" s="148"/>
      <c r="F33" s="30"/>
      <c r="G33" s="65">
        <f>'Option 1(iv)'!$C$4</f>
        <v>-0.53371408530377251</v>
      </c>
      <c r="H33" s="65">
        <f>'Option 1(iv)'!$C$5</f>
        <v>-0.68499253970880436</v>
      </c>
      <c r="I33" s="65">
        <f>'Option 1(iv)'!$C$6</f>
        <v>-0.78494499985130495</v>
      </c>
      <c r="J33" s="65">
        <f>'Option 1(iv)'!$C$7</f>
        <v>-0.88540577474624871</v>
      </c>
      <c r="K33" s="142"/>
    </row>
    <row r="37" spans="2:11" x14ac:dyDescent="0.3">
      <c r="B37" s="2" t="s">
        <v>108</v>
      </c>
    </row>
  </sheetData>
  <mergeCells count="41">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E30:E33"/>
    <mergeCell ref="G26:K26"/>
    <mergeCell ref="B26:B27"/>
    <mergeCell ref="C26:C27"/>
    <mergeCell ref="D26:D27"/>
    <mergeCell ref="E26:E27"/>
    <mergeCell ref="F26:F27"/>
  </mergeCells>
  <conditionalFormatting sqref="B28:K28">
    <cfRule type="expression" dxfId="5" priority="12">
      <formula>$D28="Adopted"</formula>
    </cfRule>
  </conditionalFormatting>
  <conditionalFormatting sqref="B29:C29 E29:K29">
    <cfRule type="expression" dxfId="4" priority="11">
      <formula>$D29="Adopted"</formula>
    </cfRule>
  </conditionalFormatting>
  <conditionalFormatting sqref="D29">
    <cfRule type="expression" dxfId="3" priority="10">
      <formula>$D29="Adopted"</formula>
    </cfRule>
  </conditionalFormatting>
  <conditionalFormatting sqref="C30:C33">
    <cfRule type="expression" dxfId="2" priority="7">
      <formula>$D30="Adopted"</formula>
    </cfRule>
  </conditionalFormatting>
  <conditionalFormatting sqref="B30:B33 D30:F30 D31:D33 F31:F33 K30:K33">
    <cfRule type="expression" dxfId="1" priority="6">
      <formula>$D30="Adopted"</formula>
    </cfRule>
  </conditionalFormatting>
  <conditionalFormatting sqref="G30:J33">
    <cfRule type="expression" dxfId="0" priority="1">
      <formula>$D30="Adopted"</formula>
    </cfRule>
  </conditionalFormatting>
  <dataValidations count="1">
    <dataValidation type="list" allowBlank="1" showInputMessage="1" showErrorMessage="1" sqref="D28:D33">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C3" sqref="C3"/>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86</v>
      </c>
      <c r="C1" s="21"/>
      <c r="D1" s="21"/>
      <c r="E1" s="21"/>
      <c r="F1" s="32"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t="s">
        <v>63</v>
      </c>
      <c r="C3" s="137">
        <v>4.8300000000000003E-2</v>
      </c>
      <c r="D3" s="110" t="s">
        <v>297</v>
      </c>
      <c r="E3" s="21"/>
      <c r="F3" s="76"/>
      <c r="G3" s="128" t="s">
        <v>310</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314</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315</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67</v>
      </c>
      <c r="C6" s="23">
        <v>1.4999999999999999E-2</v>
      </c>
      <c r="D6" s="21"/>
      <c r="E6" s="21"/>
      <c r="F6" s="51" t="s">
        <v>205</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208</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206</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311</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312</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72</v>
      </c>
      <c r="C11" s="21"/>
      <c r="D11" s="21"/>
      <c r="E11" s="21"/>
      <c r="F11" s="51" t="s">
        <v>207</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73</v>
      </c>
      <c r="C12" s="21"/>
      <c r="D12" s="21"/>
      <c r="E12" s="21"/>
      <c r="F12" s="51" t="s">
        <v>313</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71" t="s">
        <v>75</v>
      </c>
      <c r="C13" s="172"/>
      <c r="D13" s="127" t="s">
        <v>329</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73"/>
      <c r="C14" s="174"/>
      <c r="D14" s="42" t="s">
        <v>109</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75" t="s">
        <v>330</v>
      </c>
      <c r="C15" s="41" t="s">
        <v>323</v>
      </c>
      <c r="D15" s="126">
        <v>1.3408686121386491</v>
      </c>
      <c r="E15" s="21"/>
      <c r="F15" s="69" t="s">
        <v>92</v>
      </c>
      <c r="G15" s="38"/>
      <c r="H15" s="38"/>
      <c r="I15" s="75" t="s">
        <v>156</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75"/>
      <c r="C16" s="41" t="s">
        <v>324</v>
      </c>
      <c r="D16" s="126">
        <v>1.3004251926654264</v>
      </c>
      <c r="E16" s="82"/>
      <c r="F16" s="70" t="s">
        <v>157</v>
      </c>
      <c r="G16" s="38"/>
      <c r="H16" s="38"/>
      <c r="I16" s="75" t="s">
        <v>331</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75"/>
      <c r="C17" s="41" t="s">
        <v>325</v>
      </c>
      <c r="D17" s="126">
        <v>1.2670349113192076</v>
      </c>
      <c r="E17" s="82"/>
      <c r="F17" s="69" t="s">
        <v>210</v>
      </c>
      <c r="G17" s="71"/>
      <c r="H17" s="71"/>
      <c r="I17" s="78" t="s">
        <v>204</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75"/>
      <c r="C18" s="41" t="s">
        <v>326</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75"/>
      <c r="C19" s="41" t="s">
        <v>327</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75"/>
      <c r="C20" s="41" t="s">
        <v>328</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75"/>
      <c r="C21" s="41" t="s">
        <v>253</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75"/>
      <c r="C22" s="41" t="s">
        <v>254</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75"/>
      <c r="C23" s="41" t="s">
        <v>74</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75"/>
      <c r="C24" s="41" t="s">
        <v>109</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318</v>
      </c>
    </row>
    <row r="28" spans="1:59" x14ac:dyDescent="0.3">
      <c r="B28" s="20" t="s">
        <v>250</v>
      </c>
      <c r="E28" s="73"/>
    </row>
    <row r="29" spans="1:59" x14ac:dyDescent="0.3">
      <c r="B29" s="20" t="s">
        <v>251</v>
      </c>
    </row>
    <row r="31" spans="1:59" x14ac:dyDescent="0.3">
      <c r="B31" s="20" t="str">
        <f>"Power sector emissions reduce by"&amp;" "&amp;ROUND($D$78,2)&amp;" g/kWh p.a. between now and 2030."</f>
        <v>Power sector emissions reduce by 14.5 g/kWh p.a. between now and 2030.</v>
      </c>
    </row>
    <row r="32" spans="1:59" x14ac:dyDescent="0.3">
      <c r="B32" s="20" t="s">
        <v>252</v>
      </c>
      <c r="H32" s="72"/>
    </row>
    <row r="33" spans="2:5" ht="47.25" customHeight="1" x14ac:dyDescent="0.3">
      <c r="D33" s="107" t="s">
        <v>293</v>
      </c>
    </row>
    <row r="34" spans="2:5" x14ac:dyDescent="0.3">
      <c r="B34" s="112" t="s">
        <v>247</v>
      </c>
      <c r="C34" s="20" t="s">
        <v>253</v>
      </c>
      <c r="D34" s="20">
        <f>0.58982*1000</f>
        <v>589.82000000000005</v>
      </c>
      <c r="E34" s="20" t="s">
        <v>294</v>
      </c>
    </row>
    <row r="35" spans="2:5" x14ac:dyDescent="0.3">
      <c r="B35" s="112" t="s">
        <v>248</v>
      </c>
      <c r="C35" s="20" t="s">
        <v>254</v>
      </c>
      <c r="D35" s="72">
        <f>D34-$D$78</f>
        <v>575.32450000000006</v>
      </c>
    </row>
    <row r="36" spans="2:5" x14ac:dyDescent="0.3">
      <c r="B36" s="112" t="s">
        <v>249</v>
      </c>
      <c r="C36" s="20" t="s">
        <v>74</v>
      </c>
      <c r="D36" s="72">
        <f t="shared" ref="D36:D73" si="2">D35-$D$78</f>
        <v>560.82900000000006</v>
      </c>
    </row>
    <row r="37" spans="2:5" x14ac:dyDescent="0.3">
      <c r="C37" s="20" t="s">
        <v>109</v>
      </c>
      <c r="D37" s="72">
        <f t="shared" si="2"/>
        <v>546.33350000000007</v>
      </c>
    </row>
    <row r="38" spans="2:5" x14ac:dyDescent="0.3">
      <c r="C38" s="20" t="s">
        <v>255</v>
      </c>
      <c r="D38" s="72">
        <f t="shared" si="2"/>
        <v>531.83800000000008</v>
      </c>
    </row>
    <row r="39" spans="2:5" x14ac:dyDescent="0.3">
      <c r="C39" s="20" t="s">
        <v>256</v>
      </c>
      <c r="D39" s="72">
        <f t="shared" si="2"/>
        <v>517.34250000000009</v>
      </c>
    </row>
    <row r="40" spans="2:5" x14ac:dyDescent="0.3">
      <c r="C40" s="20" t="s">
        <v>257</v>
      </c>
      <c r="D40" s="72">
        <f t="shared" si="2"/>
        <v>502.84700000000009</v>
      </c>
    </row>
    <row r="41" spans="2:5" x14ac:dyDescent="0.3">
      <c r="C41" s="20" t="s">
        <v>258</v>
      </c>
      <c r="D41" s="72">
        <f t="shared" si="2"/>
        <v>488.3515000000001</v>
      </c>
    </row>
    <row r="42" spans="2:5" x14ac:dyDescent="0.3">
      <c r="C42" s="20" t="s">
        <v>259</v>
      </c>
      <c r="D42" s="72">
        <f t="shared" si="2"/>
        <v>473.85600000000011</v>
      </c>
    </row>
    <row r="43" spans="2:5" x14ac:dyDescent="0.3">
      <c r="C43" s="20" t="s">
        <v>260</v>
      </c>
      <c r="D43" s="72">
        <f t="shared" si="2"/>
        <v>459.36050000000012</v>
      </c>
    </row>
    <row r="44" spans="2:5" x14ac:dyDescent="0.3">
      <c r="C44" s="20" t="s">
        <v>261</v>
      </c>
      <c r="D44" s="72">
        <f t="shared" si="2"/>
        <v>444.86500000000012</v>
      </c>
    </row>
    <row r="45" spans="2:5" x14ac:dyDescent="0.3">
      <c r="C45" s="20" t="s">
        <v>262</v>
      </c>
      <c r="D45" s="72">
        <f t="shared" si="2"/>
        <v>430.36950000000013</v>
      </c>
    </row>
    <row r="46" spans="2:5" x14ac:dyDescent="0.3">
      <c r="C46" s="20" t="s">
        <v>263</v>
      </c>
      <c r="D46" s="72">
        <f t="shared" si="2"/>
        <v>415.87400000000014</v>
      </c>
    </row>
    <row r="47" spans="2:5" x14ac:dyDescent="0.3">
      <c r="C47" s="20" t="s">
        <v>264</v>
      </c>
      <c r="D47" s="72">
        <f t="shared" si="2"/>
        <v>401.37850000000014</v>
      </c>
    </row>
    <row r="48" spans="2:5" x14ac:dyDescent="0.3">
      <c r="C48" s="20" t="s">
        <v>265</v>
      </c>
      <c r="D48" s="72">
        <f t="shared" si="2"/>
        <v>386.88300000000015</v>
      </c>
    </row>
    <row r="49" spans="3:4" x14ac:dyDescent="0.3">
      <c r="C49" s="20" t="s">
        <v>266</v>
      </c>
      <c r="D49" s="72">
        <f t="shared" si="2"/>
        <v>372.38750000000016</v>
      </c>
    </row>
    <row r="50" spans="3:4" x14ac:dyDescent="0.3">
      <c r="C50" s="20" t="s">
        <v>267</v>
      </c>
      <c r="D50" s="72">
        <f t="shared" si="2"/>
        <v>357.89200000000017</v>
      </c>
    </row>
    <row r="51" spans="3:4" x14ac:dyDescent="0.3">
      <c r="C51" s="20" t="s">
        <v>268</v>
      </c>
      <c r="D51" s="72">
        <f t="shared" si="2"/>
        <v>343.39650000000017</v>
      </c>
    </row>
    <row r="52" spans="3:4" x14ac:dyDescent="0.3">
      <c r="C52" s="20" t="s">
        <v>269</v>
      </c>
      <c r="D52" s="72">
        <f t="shared" si="2"/>
        <v>328.90100000000018</v>
      </c>
    </row>
    <row r="53" spans="3:4" x14ac:dyDescent="0.3">
      <c r="C53" s="20" t="s">
        <v>270</v>
      </c>
      <c r="D53" s="72">
        <f t="shared" si="2"/>
        <v>314.40550000000019</v>
      </c>
    </row>
    <row r="54" spans="3:4" x14ac:dyDescent="0.3">
      <c r="C54" s="20" t="s">
        <v>271</v>
      </c>
      <c r="D54" s="72">
        <f t="shared" si="2"/>
        <v>299.9100000000002</v>
      </c>
    </row>
    <row r="55" spans="3:4" x14ac:dyDescent="0.3">
      <c r="C55" s="20" t="s">
        <v>272</v>
      </c>
      <c r="D55" s="72">
        <f t="shared" si="2"/>
        <v>285.4145000000002</v>
      </c>
    </row>
    <row r="56" spans="3:4" x14ac:dyDescent="0.3">
      <c r="C56" s="20" t="s">
        <v>273</v>
      </c>
      <c r="D56" s="72">
        <f t="shared" si="2"/>
        <v>270.91900000000021</v>
      </c>
    </row>
    <row r="57" spans="3:4" x14ac:dyDescent="0.3">
      <c r="C57" s="20" t="s">
        <v>274</v>
      </c>
      <c r="D57" s="72">
        <f t="shared" si="2"/>
        <v>256.42350000000022</v>
      </c>
    </row>
    <row r="58" spans="3:4" x14ac:dyDescent="0.3">
      <c r="C58" s="20" t="s">
        <v>275</v>
      </c>
      <c r="D58" s="72">
        <f t="shared" si="2"/>
        <v>241.92800000000022</v>
      </c>
    </row>
    <row r="59" spans="3:4" x14ac:dyDescent="0.3">
      <c r="C59" s="20" t="s">
        <v>276</v>
      </c>
      <c r="D59" s="72">
        <f t="shared" si="2"/>
        <v>227.43250000000023</v>
      </c>
    </row>
    <row r="60" spans="3:4" x14ac:dyDescent="0.3">
      <c r="C60" s="20" t="s">
        <v>277</v>
      </c>
      <c r="D60" s="72">
        <f t="shared" si="2"/>
        <v>212.93700000000024</v>
      </c>
    </row>
    <row r="61" spans="3:4" x14ac:dyDescent="0.3">
      <c r="C61" s="20" t="s">
        <v>278</v>
      </c>
      <c r="D61" s="72">
        <f t="shared" si="2"/>
        <v>198.44150000000025</v>
      </c>
    </row>
    <row r="62" spans="3:4" x14ac:dyDescent="0.3">
      <c r="C62" s="20" t="s">
        <v>279</v>
      </c>
      <c r="D62" s="72">
        <f t="shared" si="2"/>
        <v>183.94600000000025</v>
      </c>
    </row>
    <row r="63" spans="3:4" x14ac:dyDescent="0.3">
      <c r="C63" s="20" t="s">
        <v>280</v>
      </c>
      <c r="D63" s="72">
        <f t="shared" si="2"/>
        <v>169.45050000000026</v>
      </c>
    </row>
    <row r="64" spans="3:4" x14ac:dyDescent="0.3">
      <c r="C64" s="20" t="s">
        <v>281</v>
      </c>
      <c r="D64" s="72">
        <f t="shared" si="2"/>
        <v>154.95500000000027</v>
      </c>
    </row>
    <row r="65" spans="3:5" x14ac:dyDescent="0.3">
      <c r="C65" s="20" t="s">
        <v>282</v>
      </c>
      <c r="D65" s="72">
        <f t="shared" si="2"/>
        <v>140.45950000000028</v>
      </c>
    </row>
    <row r="66" spans="3:5" x14ac:dyDescent="0.3">
      <c r="C66" s="20" t="s">
        <v>283</v>
      </c>
      <c r="D66" s="72">
        <f t="shared" si="2"/>
        <v>125.96400000000027</v>
      </c>
    </row>
    <row r="67" spans="3:5" x14ac:dyDescent="0.3">
      <c r="C67" s="20" t="s">
        <v>284</v>
      </c>
      <c r="D67" s="72">
        <f t="shared" si="2"/>
        <v>111.46850000000026</v>
      </c>
    </row>
    <row r="68" spans="3:5" x14ac:dyDescent="0.3">
      <c r="C68" s="20" t="s">
        <v>285</v>
      </c>
      <c r="D68" s="72">
        <f t="shared" si="2"/>
        <v>96.973000000000255</v>
      </c>
    </row>
    <row r="69" spans="3:5" x14ac:dyDescent="0.3">
      <c r="C69" s="20" t="s">
        <v>286</v>
      </c>
      <c r="D69" s="72">
        <f t="shared" si="2"/>
        <v>82.477500000000248</v>
      </c>
    </row>
    <row r="70" spans="3:5" x14ac:dyDescent="0.3">
      <c r="C70" s="20" t="s">
        <v>287</v>
      </c>
      <c r="D70" s="72">
        <f t="shared" si="2"/>
        <v>67.982000000000241</v>
      </c>
    </row>
    <row r="71" spans="3:5" x14ac:dyDescent="0.3">
      <c r="C71" s="20" t="s">
        <v>288</v>
      </c>
      <c r="D71" s="72">
        <f t="shared" si="2"/>
        <v>53.486500000000241</v>
      </c>
    </row>
    <row r="72" spans="3:5" x14ac:dyDescent="0.3">
      <c r="C72" s="20" t="s">
        <v>289</v>
      </c>
      <c r="D72" s="72">
        <f t="shared" si="2"/>
        <v>38.991000000000241</v>
      </c>
    </row>
    <row r="73" spans="3:5" x14ac:dyDescent="0.3">
      <c r="C73" s="20" t="s">
        <v>290</v>
      </c>
      <c r="D73" s="72">
        <f t="shared" si="2"/>
        <v>24.495500000000241</v>
      </c>
    </row>
    <row r="74" spans="3:5" x14ac:dyDescent="0.3">
      <c r="C74" s="20" t="s">
        <v>291</v>
      </c>
      <c r="D74" s="72">
        <v>10</v>
      </c>
    </row>
    <row r="75" spans="3:5" x14ac:dyDescent="0.3">
      <c r="C75" s="20" t="s">
        <v>292</v>
      </c>
      <c r="D75" s="72">
        <f>D73-D78</f>
        <v>10.00000000000024</v>
      </c>
      <c r="E75" s="20" t="s">
        <v>295</v>
      </c>
    </row>
    <row r="78" spans="3:5" x14ac:dyDescent="0.3">
      <c r="D78" s="108">
        <f>(D34-D74)/40</f>
        <v>14.495500000000002</v>
      </c>
      <c r="E78" s="20" t="s">
        <v>296</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F7" sqref="F7"/>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340</v>
      </c>
      <c r="C1" s="3" t="s">
        <v>343</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80" t="s">
        <v>11</v>
      </c>
      <c r="B7" s="61" t="s">
        <v>187</v>
      </c>
      <c r="C7" s="60"/>
      <c r="D7" s="61" t="s">
        <v>40</v>
      </c>
      <c r="E7" s="62">
        <v>-0.60499999999999998</v>
      </c>
      <c r="F7" s="62">
        <f>E7</f>
        <v>-0.60499999999999998</v>
      </c>
      <c r="G7" s="62">
        <f t="shared" ref="G7:L7" si="0">F7</f>
        <v>-0.60499999999999998</v>
      </c>
      <c r="H7" s="62">
        <f t="shared" si="0"/>
        <v>-0.60499999999999998</v>
      </c>
      <c r="I7" s="62">
        <f t="shared" si="0"/>
        <v>-0.60499999999999998</v>
      </c>
      <c r="J7" s="62">
        <f t="shared" si="0"/>
        <v>-0.60499999999999998</v>
      </c>
      <c r="K7" s="62">
        <f t="shared" si="0"/>
        <v>-0.60499999999999998</v>
      </c>
      <c r="L7" s="62">
        <f t="shared" si="0"/>
        <v>-0.60499999999999998</v>
      </c>
      <c r="M7" s="62"/>
      <c r="N7" s="62"/>
      <c r="O7" s="62"/>
      <c r="P7" s="62"/>
      <c r="Q7" s="62"/>
      <c r="R7" s="62"/>
      <c r="S7" s="62"/>
      <c r="T7" s="62"/>
      <c r="U7" s="62"/>
      <c r="V7" s="62"/>
      <c r="W7" s="62"/>
      <c r="X7" s="62"/>
      <c r="Y7" s="62"/>
      <c r="Z7" s="62"/>
      <c r="AA7" s="62"/>
      <c r="AB7" s="62"/>
      <c r="AC7" s="62"/>
      <c r="AD7" s="62"/>
      <c r="AE7" s="62"/>
      <c r="AF7" s="62"/>
      <c r="AG7" s="62"/>
      <c r="AH7" s="62"/>
      <c r="AI7" s="62"/>
      <c r="AJ7" s="62"/>
      <c r="AK7" s="62"/>
      <c r="AL7" s="62"/>
      <c r="AM7" s="62"/>
      <c r="AN7" s="62"/>
      <c r="AO7" s="62"/>
      <c r="AP7" s="62"/>
      <c r="AQ7" s="62"/>
      <c r="AR7" s="62"/>
      <c r="AS7" s="62"/>
      <c r="AT7" s="62"/>
      <c r="AU7" s="62"/>
      <c r="AV7" s="62"/>
      <c r="AW7" s="62"/>
      <c r="AX7" s="61"/>
      <c r="AY7" s="61"/>
      <c r="AZ7" s="61"/>
      <c r="BA7" s="61"/>
      <c r="BB7" s="61"/>
      <c r="BC7" s="61"/>
      <c r="BD7" s="61"/>
    </row>
    <row r="8" spans="1:56" x14ac:dyDescent="0.3">
      <c r="A8" s="181"/>
      <c r="B8" s="61" t="s">
        <v>198</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x14ac:dyDescent="0.3">
      <c r="A9" s="181"/>
      <c r="B9" s="61" t="s">
        <v>198</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181"/>
      <c r="B10" s="61" t="s">
        <v>198</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181"/>
      <c r="B11" s="61" t="s">
        <v>198</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182"/>
      <c r="B12" s="124" t="s">
        <v>197</v>
      </c>
      <c r="C12" s="58"/>
      <c r="D12" s="125" t="s">
        <v>40</v>
      </c>
      <c r="E12" s="59">
        <f>SUM(E7:E11)</f>
        <v>-0.60499999999999998</v>
      </c>
      <c r="F12" s="59">
        <f t="shared" ref="F12:AW12" si="1">SUM(F7:F11)</f>
        <v>-0.60499999999999998</v>
      </c>
      <c r="G12" s="59">
        <f t="shared" si="1"/>
        <v>-0.60499999999999998</v>
      </c>
      <c r="H12" s="59">
        <f t="shared" si="1"/>
        <v>-0.60499999999999998</v>
      </c>
      <c r="I12" s="59">
        <f t="shared" si="1"/>
        <v>-0.60499999999999998</v>
      </c>
      <c r="J12" s="59">
        <f t="shared" si="1"/>
        <v>-0.60499999999999998</v>
      </c>
      <c r="K12" s="59">
        <f t="shared" si="1"/>
        <v>-0.60499999999999998</v>
      </c>
      <c r="L12" s="59">
        <f t="shared" si="1"/>
        <v>-0.60499999999999998</v>
      </c>
      <c r="M12" s="59">
        <f t="shared" si="1"/>
        <v>0</v>
      </c>
      <c r="N12" s="59">
        <f t="shared" si="1"/>
        <v>0</v>
      </c>
      <c r="O12" s="59">
        <f t="shared" si="1"/>
        <v>0</v>
      </c>
      <c r="P12" s="59">
        <f t="shared" si="1"/>
        <v>0</v>
      </c>
      <c r="Q12" s="59">
        <f t="shared" si="1"/>
        <v>0</v>
      </c>
      <c r="R12" s="59">
        <f t="shared" si="1"/>
        <v>0</v>
      </c>
      <c r="S12" s="59">
        <f t="shared" si="1"/>
        <v>0</v>
      </c>
      <c r="T12" s="59">
        <f t="shared" si="1"/>
        <v>0</v>
      </c>
      <c r="U12" s="59">
        <f t="shared" si="1"/>
        <v>0</v>
      </c>
      <c r="V12" s="59">
        <f t="shared" si="1"/>
        <v>0</v>
      </c>
      <c r="W12" s="59">
        <f t="shared" si="1"/>
        <v>0</v>
      </c>
      <c r="X12" s="59">
        <f t="shared" si="1"/>
        <v>0</v>
      </c>
      <c r="Y12" s="59">
        <f t="shared" si="1"/>
        <v>0</v>
      </c>
      <c r="Z12" s="59">
        <f t="shared" si="1"/>
        <v>0</v>
      </c>
      <c r="AA12" s="59">
        <f t="shared" si="1"/>
        <v>0</v>
      </c>
      <c r="AB12" s="59">
        <f t="shared" si="1"/>
        <v>0</v>
      </c>
      <c r="AC12" s="59">
        <f t="shared" si="1"/>
        <v>0</v>
      </c>
      <c r="AD12" s="59">
        <f t="shared" si="1"/>
        <v>0</v>
      </c>
      <c r="AE12" s="59">
        <f t="shared" si="1"/>
        <v>0</v>
      </c>
      <c r="AF12" s="59">
        <f t="shared" si="1"/>
        <v>0</v>
      </c>
      <c r="AG12" s="59">
        <f t="shared" si="1"/>
        <v>0</v>
      </c>
      <c r="AH12" s="59">
        <f t="shared" si="1"/>
        <v>0</v>
      </c>
      <c r="AI12" s="59">
        <f t="shared" si="1"/>
        <v>0</v>
      </c>
      <c r="AJ12" s="59">
        <f t="shared" si="1"/>
        <v>0</v>
      </c>
      <c r="AK12" s="59">
        <f t="shared" si="1"/>
        <v>0</v>
      </c>
      <c r="AL12" s="59">
        <f t="shared" si="1"/>
        <v>0</v>
      </c>
      <c r="AM12" s="59">
        <f t="shared" si="1"/>
        <v>0</v>
      </c>
      <c r="AN12" s="59">
        <f t="shared" si="1"/>
        <v>0</v>
      </c>
      <c r="AO12" s="59">
        <f t="shared" si="1"/>
        <v>0</v>
      </c>
      <c r="AP12" s="59">
        <f t="shared" si="1"/>
        <v>0</v>
      </c>
      <c r="AQ12" s="59">
        <f t="shared" si="1"/>
        <v>0</v>
      </c>
      <c r="AR12" s="59">
        <f t="shared" si="1"/>
        <v>0</v>
      </c>
      <c r="AS12" s="59">
        <f t="shared" si="1"/>
        <v>0</v>
      </c>
      <c r="AT12" s="59">
        <f t="shared" si="1"/>
        <v>0</v>
      </c>
      <c r="AU12" s="59">
        <f t="shared" si="1"/>
        <v>0</v>
      </c>
      <c r="AV12" s="59">
        <f t="shared" si="1"/>
        <v>0</v>
      </c>
      <c r="AW12" s="59">
        <f t="shared" si="1"/>
        <v>0</v>
      </c>
      <c r="AX12" s="61"/>
      <c r="AY12" s="61"/>
      <c r="AZ12" s="61"/>
      <c r="BA12" s="61"/>
      <c r="BB12" s="61"/>
      <c r="BC12" s="61"/>
      <c r="BD12" s="61"/>
    </row>
    <row r="13" spans="1:56" ht="12.75" customHeight="1" x14ac:dyDescent="0.3">
      <c r="A13" s="176" t="s">
        <v>309</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177"/>
      <c r="B14" s="9" t="s">
        <v>202</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177"/>
      <c r="B15" s="9" t="s">
        <v>298</v>
      </c>
      <c r="C15" s="11"/>
      <c r="D15" s="11" t="s">
        <v>40</v>
      </c>
      <c r="E15" s="81">
        <f>'Fixed data'!$G$7*E$31/1000000</f>
        <v>0</v>
      </c>
      <c r="F15" s="81">
        <f>'Fixed data'!$G$7*F$31/1000000</f>
        <v>0</v>
      </c>
      <c r="G15" s="81">
        <f>'Fixed data'!$G$7*G$31/1000000</f>
        <v>0</v>
      </c>
      <c r="H15" s="81">
        <f>'Fixed data'!$G$7*H$31/1000000</f>
        <v>0</v>
      </c>
      <c r="I15" s="81">
        <f>'Fixed data'!$G$7*I$31/1000000</f>
        <v>0</v>
      </c>
      <c r="J15" s="81">
        <f>'Fixed data'!$G$7*J$31/1000000</f>
        <v>0</v>
      </c>
      <c r="K15" s="81">
        <f>'Fixed data'!$G$7*K$31/1000000</f>
        <v>0</v>
      </c>
      <c r="L15" s="81">
        <f>'Fixed data'!$G$7*L$31/1000000</f>
        <v>0</v>
      </c>
      <c r="M15" s="81">
        <f>'Fixed data'!$G$7*M$31/1000000</f>
        <v>0</v>
      </c>
      <c r="N15" s="81">
        <f>'Fixed data'!$G$7*N$31/1000000</f>
        <v>0</v>
      </c>
      <c r="O15" s="81">
        <f>'Fixed data'!$G$7*O$31/1000000</f>
        <v>0</v>
      </c>
      <c r="P15" s="81">
        <f>'Fixed data'!$G$7*P$31/1000000</f>
        <v>0</v>
      </c>
      <c r="Q15" s="81">
        <f>'Fixed data'!$G$7*Q$31/1000000</f>
        <v>0</v>
      </c>
      <c r="R15" s="81">
        <f>'Fixed data'!$G$7*R$31/1000000</f>
        <v>0</v>
      </c>
      <c r="S15" s="81">
        <f>'Fixed data'!$G$7*S$31/1000000</f>
        <v>0</v>
      </c>
      <c r="T15" s="81">
        <f>'Fixed data'!$G$7*T$31/1000000</f>
        <v>0</v>
      </c>
      <c r="U15" s="81">
        <f>'Fixed data'!$G$7*U$31/1000000</f>
        <v>0</v>
      </c>
      <c r="V15" s="81">
        <f>'Fixed data'!$G$7*V$31/1000000</f>
        <v>0</v>
      </c>
      <c r="W15" s="81">
        <f>'Fixed data'!$G$7*W$31/1000000</f>
        <v>0</v>
      </c>
      <c r="X15" s="81">
        <f>'Fixed data'!$G$7*X$31/1000000</f>
        <v>0</v>
      </c>
      <c r="Y15" s="81">
        <f>'Fixed data'!$G$7*Y$31/1000000</f>
        <v>0</v>
      </c>
      <c r="Z15" s="81">
        <f>'Fixed data'!$G$7*Z$31/1000000</f>
        <v>0</v>
      </c>
      <c r="AA15" s="81">
        <f>'Fixed data'!$G$7*AA$31/1000000</f>
        <v>0</v>
      </c>
      <c r="AB15" s="81">
        <f>'Fixed data'!$G$7*AB$31/1000000</f>
        <v>0</v>
      </c>
      <c r="AC15" s="81">
        <f>'Fixed data'!$G$7*AC$31/1000000</f>
        <v>0</v>
      </c>
      <c r="AD15" s="81">
        <f>'Fixed data'!$G$7*AD$31/1000000</f>
        <v>0</v>
      </c>
      <c r="AE15" s="81">
        <f>'Fixed data'!$G$7*AE$31/1000000</f>
        <v>0</v>
      </c>
      <c r="AF15" s="81">
        <f>'Fixed data'!$G$7*AF$31/1000000</f>
        <v>0</v>
      </c>
      <c r="AG15" s="81">
        <f>'Fixed data'!$G$7*AG$31/1000000</f>
        <v>0</v>
      </c>
      <c r="AH15" s="81">
        <f>'Fixed data'!$G$7*AH$31/1000000</f>
        <v>0</v>
      </c>
      <c r="AI15" s="81">
        <f>'Fixed data'!$G$7*AI$31/1000000</f>
        <v>0</v>
      </c>
      <c r="AJ15" s="81">
        <f>'Fixed data'!$G$7*AJ$31/1000000</f>
        <v>0</v>
      </c>
      <c r="AK15" s="81">
        <f>'Fixed data'!$G$7*AK$31/1000000</f>
        <v>0</v>
      </c>
      <c r="AL15" s="81">
        <f>'Fixed data'!$G$7*AL$31/1000000</f>
        <v>0</v>
      </c>
      <c r="AM15" s="81">
        <f>'Fixed data'!$G$7*AM$31/1000000</f>
        <v>0</v>
      </c>
      <c r="AN15" s="81">
        <f>'Fixed data'!$G$7*AN$31/1000000</f>
        <v>0</v>
      </c>
      <c r="AO15" s="81">
        <f>'Fixed data'!$G$7*AO$31/1000000</f>
        <v>0</v>
      </c>
      <c r="AP15" s="81">
        <f>'Fixed data'!$G$7*AP$31/1000000</f>
        <v>0</v>
      </c>
      <c r="AQ15" s="81">
        <f>'Fixed data'!$G$7*AQ$31/1000000</f>
        <v>0</v>
      </c>
      <c r="AR15" s="81">
        <f>'Fixed data'!$G$7*AR$31/1000000</f>
        <v>0</v>
      </c>
      <c r="AS15" s="81">
        <f>'Fixed data'!$G$7*AS$31/1000000</f>
        <v>0</v>
      </c>
      <c r="AT15" s="81">
        <f>'Fixed data'!$G$7*AT$31/1000000</f>
        <v>0</v>
      </c>
      <c r="AU15" s="81">
        <f>'Fixed data'!$G$7*AU$31/1000000</f>
        <v>0</v>
      </c>
      <c r="AV15" s="81">
        <f>'Fixed data'!$G$7*AV$31/1000000</f>
        <v>0</v>
      </c>
      <c r="AW15" s="81">
        <f>'Fixed data'!$G$7*AW$31/1000000</f>
        <v>0</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row>
    <row r="16" spans="1:56" ht="15" customHeight="1" x14ac:dyDescent="0.3">
      <c r="A16" s="177"/>
      <c r="B16" s="9" t="s">
        <v>299</v>
      </c>
      <c r="C16" s="9"/>
      <c r="D16" s="9" t="s">
        <v>40</v>
      </c>
      <c r="E16" s="81">
        <f>'Fixed data'!$G$8*E32/1000000</f>
        <v>0</v>
      </c>
      <c r="F16" s="81">
        <f>'Fixed data'!$G$8*F32/1000000</f>
        <v>0</v>
      </c>
      <c r="G16" s="81">
        <f>'Fixed data'!$G$8*G32/1000000</f>
        <v>0</v>
      </c>
      <c r="H16" s="81">
        <f>'Fixed data'!$G$8*H32/1000000</f>
        <v>0</v>
      </c>
      <c r="I16" s="81">
        <f>'Fixed data'!$G$8*I32/1000000</f>
        <v>0</v>
      </c>
      <c r="J16" s="81">
        <f>'Fixed data'!$G$8*J32/1000000</f>
        <v>0</v>
      </c>
      <c r="K16" s="81">
        <f>'Fixed data'!$G$8*K32/1000000</f>
        <v>0</v>
      </c>
      <c r="L16" s="81">
        <f>'Fixed data'!$G$8*L32/1000000</f>
        <v>0</v>
      </c>
      <c r="M16" s="81">
        <f>'Fixed data'!$G$8*M32/1000000</f>
        <v>0</v>
      </c>
      <c r="N16" s="81">
        <f>'Fixed data'!$G$8*N32/1000000</f>
        <v>0</v>
      </c>
      <c r="O16" s="81">
        <f>'Fixed data'!$G$8*O32/1000000</f>
        <v>0</v>
      </c>
      <c r="P16" s="81">
        <f>'Fixed data'!$G$8*P32/1000000</f>
        <v>0</v>
      </c>
      <c r="Q16" s="81">
        <f>'Fixed data'!$G$8*Q32/1000000</f>
        <v>0</v>
      </c>
      <c r="R16" s="81">
        <f>'Fixed data'!$G$8*R32/1000000</f>
        <v>0</v>
      </c>
      <c r="S16" s="81">
        <f>'Fixed data'!$G$8*S32/1000000</f>
        <v>0</v>
      </c>
      <c r="T16" s="81">
        <f>'Fixed data'!$G$8*T32/1000000</f>
        <v>0</v>
      </c>
      <c r="U16" s="81">
        <f>'Fixed data'!$G$8*U32/1000000</f>
        <v>0</v>
      </c>
      <c r="V16" s="81">
        <f>'Fixed data'!$G$8*V32/1000000</f>
        <v>0</v>
      </c>
      <c r="W16" s="81">
        <f>'Fixed data'!$G$8*W32/1000000</f>
        <v>0</v>
      </c>
      <c r="X16" s="81">
        <f>'Fixed data'!$G$8*X32/1000000</f>
        <v>0</v>
      </c>
      <c r="Y16" s="81">
        <f>'Fixed data'!$G$8*Y32/1000000</f>
        <v>0</v>
      </c>
      <c r="Z16" s="81">
        <f>'Fixed data'!$G$8*Z32/1000000</f>
        <v>0</v>
      </c>
      <c r="AA16" s="81">
        <f>'Fixed data'!$G$8*AA32/1000000</f>
        <v>0</v>
      </c>
      <c r="AB16" s="81">
        <f>'Fixed data'!$G$8*AB32/1000000</f>
        <v>0</v>
      </c>
      <c r="AC16" s="81">
        <f>'Fixed data'!$G$8*AC32/1000000</f>
        <v>0</v>
      </c>
      <c r="AD16" s="81">
        <f>'Fixed data'!$G$8*AD32/1000000</f>
        <v>0</v>
      </c>
      <c r="AE16" s="81">
        <f>'Fixed data'!$G$8*AE32/1000000</f>
        <v>0</v>
      </c>
      <c r="AF16" s="81">
        <f>'Fixed data'!$G$8*AF32/1000000</f>
        <v>0</v>
      </c>
      <c r="AG16" s="81">
        <f>'Fixed data'!$G$8*AG32/1000000</f>
        <v>0</v>
      </c>
      <c r="AH16" s="81">
        <f>'Fixed data'!$G$8*AH32/1000000</f>
        <v>0</v>
      </c>
      <c r="AI16" s="81">
        <f>'Fixed data'!$G$8*AI32/1000000</f>
        <v>0</v>
      </c>
      <c r="AJ16" s="81">
        <f>'Fixed data'!$G$8*AJ32/1000000</f>
        <v>0</v>
      </c>
      <c r="AK16" s="81">
        <f>'Fixed data'!$G$8*AK32/1000000</f>
        <v>0</v>
      </c>
      <c r="AL16" s="81">
        <f>'Fixed data'!$G$8*AL32/1000000</f>
        <v>0</v>
      </c>
      <c r="AM16" s="81">
        <f>'Fixed data'!$G$8*AM32/1000000</f>
        <v>0</v>
      </c>
      <c r="AN16" s="81">
        <f>'Fixed data'!$G$8*AN32/1000000</f>
        <v>0</v>
      </c>
      <c r="AO16" s="81">
        <f>'Fixed data'!$G$8*AO32/1000000</f>
        <v>0</v>
      </c>
      <c r="AP16" s="81">
        <f>'Fixed data'!$G$8*AP32/1000000</f>
        <v>0</v>
      </c>
      <c r="AQ16" s="81">
        <f>'Fixed data'!$G$8*AQ32/1000000</f>
        <v>0</v>
      </c>
      <c r="AR16" s="81">
        <f>'Fixed data'!$G$8*AR32/1000000</f>
        <v>0</v>
      </c>
      <c r="AS16" s="81">
        <f>'Fixed data'!$G$8*AS32/1000000</f>
        <v>0</v>
      </c>
      <c r="AT16" s="81">
        <f>'Fixed data'!$G$8*AT32/1000000</f>
        <v>0</v>
      </c>
      <c r="AU16" s="81">
        <f>'Fixed data'!$G$8*AU32/1000000</f>
        <v>0</v>
      </c>
      <c r="AV16" s="81">
        <f>'Fixed data'!$G$8*AV32/1000000</f>
        <v>0</v>
      </c>
      <c r="AW16" s="81">
        <f>'Fixed data'!$G$8*AW32/1000000</f>
        <v>0</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row>
    <row r="17" spans="1:56" ht="15" customHeight="1" x14ac:dyDescent="0.3">
      <c r="A17" s="177"/>
      <c r="B17" s="4" t="s">
        <v>203</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177"/>
      <c r="B18" s="9" t="s">
        <v>70</v>
      </c>
      <c r="C18" s="9"/>
      <c r="D18" s="4" t="s">
        <v>40</v>
      </c>
      <c r="E18" s="34">
        <f>E34*'Fixed data'!$G$9</f>
        <v>0</v>
      </c>
      <c r="F18" s="34">
        <f>F34*'Fixed data'!$G$9</f>
        <v>0</v>
      </c>
      <c r="G18" s="34">
        <f>G34*'Fixed data'!$G$9</f>
        <v>0</v>
      </c>
      <c r="H18" s="34">
        <f>H34*'Fixed data'!$G$9</f>
        <v>0</v>
      </c>
      <c r="I18" s="34">
        <f>I34*'Fixed data'!$G$9</f>
        <v>0</v>
      </c>
      <c r="J18" s="34">
        <f>J34*'Fixed data'!$G$9</f>
        <v>0</v>
      </c>
      <c r="K18" s="34">
        <f>K34*'Fixed data'!$G$9</f>
        <v>0</v>
      </c>
      <c r="L18" s="34">
        <f>L34*'Fixed data'!$G$9</f>
        <v>0</v>
      </c>
      <c r="M18" s="34">
        <f>M34*'Fixed data'!$G$9</f>
        <v>0</v>
      </c>
      <c r="N18" s="34">
        <f>N34*'Fixed data'!$G$9</f>
        <v>0</v>
      </c>
      <c r="O18" s="34">
        <f>O34*'Fixed data'!$G$9</f>
        <v>0</v>
      </c>
      <c r="P18" s="34">
        <f>P34*'Fixed data'!$G$9</f>
        <v>0</v>
      </c>
      <c r="Q18" s="34">
        <f>Q34*'Fixed data'!$G$9</f>
        <v>0</v>
      </c>
      <c r="R18" s="34">
        <f>R34*'Fixed data'!$G$9</f>
        <v>0</v>
      </c>
      <c r="S18" s="34">
        <f>S34*'Fixed data'!$G$9</f>
        <v>0</v>
      </c>
      <c r="T18" s="34">
        <f>T34*'Fixed data'!$G$9</f>
        <v>0</v>
      </c>
      <c r="U18" s="34">
        <f>U34*'Fixed data'!$G$9</f>
        <v>0</v>
      </c>
      <c r="V18" s="34">
        <f>V34*'Fixed data'!$G$9</f>
        <v>0</v>
      </c>
      <c r="W18" s="34">
        <f>W34*'Fixed data'!$G$9</f>
        <v>0</v>
      </c>
      <c r="X18" s="34">
        <f>X34*'Fixed data'!$G$9</f>
        <v>0</v>
      </c>
      <c r="Y18" s="34">
        <f>Y34*'Fixed data'!$G$9</f>
        <v>0</v>
      </c>
      <c r="Z18" s="34">
        <f>Z34*'Fixed data'!$G$9</f>
        <v>0</v>
      </c>
      <c r="AA18" s="34">
        <f>AA34*'Fixed data'!$G$9</f>
        <v>0</v>
      </c>
      <c r="AB18" s="34">
        <f>AB34*'Fixed data'!$G$9</f>
        <v>0</v>
      </c>
      <c r="AC18" s="34">
        <f>AC34*'Fixed data'!$G$9</f>
        <v>0</v>
      </c>
      <c r="AD18" s="34">
        <f>AD34*'Fixed data'!$G$9</f>
        <v>0</v>
      </c>
      <c r="AE18" s="34">
        <f>AE34*'Fixed data'!$G$9</f>
        <v>0</v>
      </c>
      <c r="AF18" s="34">
        <f>AF34*'Fixed data'!$G$9</f>
        <v>0</v>
      </c>
      <c r="AG18" s="34">
        <f>AG34*'Fixed data'!$G$9</f>
        <v>0</v>
      </c>
      <c r="AH18" s="34">
        <f>AH34*'Fixed data'!$G$9</f>
        <v>0</v>
      </c>
      <c r="AI18" s="34">
        <f>AI34*'Fixed data'!$G$9</f>
        <v>0</v>
      </c>
      <c r="AJ18" s="34">
        <f>AJ34*'Fixed data'!$G$9</f>
        <v>0</v>
      </c>
      <c r="AK18" s="34">
        <f>AK34*'Fixed data'!$G$9</f>
        <v>0</v>
      </c>
      <c r="AL18" s="34">
        <f>AL34*'Fixed data'!$G$9</f>
        <v>0</v>
      </c>
      <c r="AM18" s="34">
        <f>AM34*'Fixed data'!$G$9</f>
        <v>0</v>
      </c>
      <c r="AN18" s="34">
        <f>AN34*'Fixed data'!$G$9</f>
        <v>0</v>
      </c>
      <c r="AO18" s="34">
        <f>AO34*'Fixed data'!$G$9</f>
        <v>0</v>
      </c>
      <c r="AP18" s="34">
        <f>AP34*'Fixed data'!$G$9</f>
        <v>0</v>
      </c>
      <c r="AQ18" s="34">
        <f>AQ34*'Fixed data'!$G$9</f>
        <v>0</v>
      </c>
      <c r="AR18" s="34">
        <f>AR34*'Fixed data'!$G$9</f>
        <v>0</v>
      </c>
      <c r="AS18" s="34">
        <f>AS34*'Fixed data'!$G$9</f>
        <v>0</v>
      </c>
      <c r="AT18" s="34">
        <f>AT34*'Fixed data'!$G$9</f>
        <v>0</v>
      </c>
      <c r="AU18" s="34">
        <f>AU34*'Fixed data'!$G$9</f>
        <v>0</v>
      </c>
      <c r="AV18" s="34">
        <f>AV34*'Fixed data'!$G$9</f>
        <v>0</v>
      </c>
      <c r="AW18" s="34">
        <f>AW34*'Fixed data'!$G$9</f>
        <v>0</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177"/>
      <c r="B19" s="9" t="s">
        <v>71</v>
      </c>
      <c r="C19" s="9"/>
      <c r="D19" s="4" t="s">
        <v>40</v>
      </c>
      <c r="E19" s="34">
        <f>E35*'Fixed data'!$G$10</f>
        <v>0</v>
      </c>
      <c r="F19" s="34">
        <f>F35*'Fixed data'!$G$10</f>
        <v>0</v>
      </c>
      <c r="G19" s="34">
        <f>G35*'Fixed data'!$G$10</f>
        <v>0</v>
      </c>
      <c r="H19" s="34">
        <f>H35*'Fixed data'!$G$10</f>
        <v>0</v>
      </c>
      <c r="I19" s="34">
        <f>I35*'Fixed data'!$G$10</f>
        <v>0</v>
      </c>
      <c r="J19" s="34">
        <f>J35*'Fixed data'!$G$10</f>
        <v>0</v>
      </c>
      <c r="K19" s="34">
        <f>K35*'Fixed data'!$G$10</f>
        <v>0</v>
      </c>
      <c r="L19" s="34">
        <f>L35*'Fixed data'!$G$10</f>
        <v>0</v>
      </c>
      <c r="M19" s="34">
        <f>M35*'Fixed data'!$G$10</f>
        <v>0</v>
      </c>
      <c r="N19" s="34">
        <f>N35*'Fixed data'!$G$10</f>
        <v>0</v>
      </c>
      <c r="O19" s="34">
        <f>O35*'Fixed data'!$G$10</f>
        <v>0</v>
      </c>
      <c r="P19" s="34">
        <f>P35*'Fixed data'!$G$10</f>
        <v>0</v>
      </c>
      <c r="Q19" s="34">
        <f>Q35*'Fixed data'!$G$10</f>
        <v>0</v>
      </c>
      <c r="R19" s="34">
        <f>R35*'Fixed data'!$G$10</f>
        <v>0</v>
      </c>
      <c r="S19" s="34">
        <f>S35*'Fixed data'!$G$10</f>
        <v>0</v>
      </c>
      <c r="T19" s="34">
        <f>T35*'Fixed data'!$G$10</f>
        <v>0</v>
      </c>
      <c r="U19" s="34">
        <f>U35*'Fixed data'!$G$10</f>
        <v>0</v>
      </c>
      <c r="V19" s="34">
        <f>V35*'Fixed data'!$G$10</f>
        <v>0</v>
      </c>
      <c r="W19" s="34">
        <f>W35*'Fixed data'!$G$10</f>
        <v>0</v>
      </c>
      <c r="X19" s="34">
        <f>X35*'Fixed data'!$G$10</f>
        <v>0</v>
      </c>
      <c r="Y19" s="34">
        <f>Y35*'Fixed data'!$G$10</f>
        <v>0</v>
      </c>
      <c r="Z19" s="34">
        <f>Z35*'Fixed data'!$G$10</f>
        <v>0</v>
      </c>
      <c r="AA19" s="34">
        <f>AA35*'Fixed data'!$G$10</f>
        <v>0</v>
      </c>
      <c r="AB19" s="34">
        <f>AB35*'Fixed data'!$G$10</f>
        <v>0</v>
      </c>
      <c r="AC19" s="34">
        <f>AC35*'Fixed data'!$G$10</f>
        <v>0</v>
      </c>
      <c r="AD19" s="34">
        <f>AD35*'Fixed data'!$G$10</f>
        <v>0</v>
      </c>
      <c r="AE19" s="34">
        <f>AE35*'Fixed data'!$G$10</f>
        <v>0</v>
      </c>
      <c r="AF19" s="34">
        <f>AF35*'Fixed data'!$G$10</f>
        <v>0</v>
      </c>
      <c r="AG19" s="34">
        <f>AG35*'Fixed data'!$G$10</f>
        <v>0</v>
      </c>
      <c r="AH19" s="34">
        <f>AH35*'Fixed data'!$G$10</f>
        <v>0</v>
      </c>
      <c r="AI19" s="34">
        <f>AI35*'Fixed data'!$G$10</f>
        <v>0</v>
      </c>
      <c r="AJ19" s="34">
        <f>AJ35*'Fixed data'!$G$10</f>
        <v>0</v>
      </c>
      <c r="AK19" s="34">
        <f>AK35*'Fixed data'!$G$10</f>
        <v>0</v>
      </c>
      <c r="AL19" s="34">
        <f>AL35*'Fixed data'!$G$10</f>
        <v>0</v>
      </c>
      <c r="AM19" s="34">
        <f>AM35*'Fixed data'!$G$10</f>
        <v>0</v>
      </c>
      <c r="AN19" s="34">
        <f>AN35*'Fixed data'!$G$10</f>
        <v>0</v>
      </c>
      <c r="AO19" s="34">
        <f>AO35*'Fixed data'!$G$10</f>
        <v>0</v>
      </c>
      <c r="AP19" s="34">
        <f>AP35*'Fixed data'!$G$10</f>
        <v>0</v>
      </c>
      <c r="AQ19" s="34">
        <f>AQ35*'Fixed data'!$G$10</f>
        <v>0</v>
      </c>
      <c r="AR19" s="34">
        <f>AR35*'Fixed data'!$G$10</f>
        <v>0</v>
      </c>
      <c r="AS19" s="34">
        <f>AS35*'Fixed data'!$G$10</f>
        <v>0</v>
      </c>
      <c r="AT19" s="34">
        <f>AT35*'Fixed data'!$G$10</f>
        <v>0</v>
      </c>
      <c r="AU19" s="34">
        <f>AU35*'Fixed data'!$G$10</f>
        <v>0</v>
      </c>
      <c r="AV19" s="34">
        <f>AV35*'Fixed data'!$G$10</f>
        <v>0</v>
      </c>
      <c r="AW19" s="34">
        <f>AW35*'Fixed data'!$G$10</f>
        <v>0</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177"/>
      <c r="B20" s="4" t="s">
        <v>84</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177"/>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177"/>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177"/>
      <c r="B23" s="9" t="s">
        <v>211</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178"/>
      <c r="B24" s="13" t="s">
        <v>101</v>
      </c>
      <c r="C24" s="13"/>
      <c r="D24" s="13" t="s">
        <v>40</v>
      </c>
      <c r="E24" s="53">
        <f>SUM(E13:E23)</f>
        <v>0</v>
      </c>
      <c r="F24" s="53">
        <f t="shared" ref="F24:BD24" si="2">SUM(F13:F23)</f>
        <v>0</v>
      </c>
      <c r="G24" s="53">
        <f t="shared" si="2"/>
        <v>0</v>
      </c>
      <c r="H24" s="53">
        <f t="shared" si="2"/>
        <v>0</v>
      </c>
      <c r="I24" s="53">
        <f t="shared" si="2"/>
        <v>0</v>
      </c>
      <c r="J24" s="53">
        <f t="shared" si="2"/>
        <v>0</v>
      </c>
      <c r="K24" s="53">
        <f t="shared" si="2"/>
        <v>0</v>
      </c>
      <c r="L24" s="53">
        <f t="shared" si="2"/>
        <v>0</v>
      </c>
      <c r="M24" s="53">
        <f t="shared" si="2"/>
        <v>0</v>
      </c>
      <c r="N24" s="53">
        <f t="shared" si="2"/>
        <v>0</v>
      </c>
      <c r="O24" s="53">
        <f t="shared" si="2"/>
        <v>0</v>
      </c>
      <c r="P24" s="53">
        <f t="shared" si="2"/>
        <v>0</v>
      </c>
      <c r="Q24" s="53">
        <f t="shared" si="2"/>
        <v>0</v>
      </c>
      <c r="R24" s="53">
        <f t="shared" si="2"/>
        <v>0</v>
      </c>
      <c r="S24" s="53">
        <f t="shared" si="2"/>
        <v>0</v>
      </c>
      <c r="T24" s="53">
        <f t="shared" si="2"/>
        <v>0</v>
      </c>
      <c r="U24" s="53">
        <f t="shared" si="2"/>
        <v>0</v>
      </c>
      <c r="V24" s="53">
        <f t="shared" si="2"/>
        <v>0</v>
      </c>
      <c r="W24" s="53">
        <f t="shared" si="2"/>
        <v>0</v>
      </c>
      <c r="X24" s="53">
        <f t="shared" si="2"/>
        <v>0</v>
      </c>
      <c r="Y24" s="53">
        <f t="shared" si="2"/>
        <v>0</v>
      </c>
      <c r="Z24" s="53">
        <f t="shared" si="2"/>
        <v>0</v>
      </c>
      <c r="AA24" s="53">
        <f t="shared" si="2"/>
        <v>0</v>
      </c>
      <c r="AB24" s="53">
        <f t="shared" si="2"/>
        <v>0</v>
      </c>
      <c r="AC24" s="53">
        <f t="shared" si="2"/>
        <v>0</v>
      </c>
      <c r="AD24" s="53">
        <f t="shared" si="2"/>
        <v>0</v>
      </c>
      <c r="AE24" s="53">
        <f t="shared" si="2"/>
        <v>0</v>
      </c>
      <c r="AF24" s="53">
        <f t="shared" si="2"/>
        <v>0</v>
      </c>
      <c r="AG24" s="53">
        <f t="shared" si="2"/>
        <v>0</v>
      </c>
      <c r="AH24" s="53">
        <f t="shared" si="2"/>
        <v>0</v>
      </c>
      <c r="AI24" s="53">
        <f t="shared" si="2"/>
        <v>0</v>
      </c>
      <c r="AJ24" s="53">
        <f t="shared" si="2"/>
        <v>0</v>
      </c>
      <c r="AK24" s="53">
        <f t="shared" si="2"/>
        <v>0</v>
      </c>
      <c r="AL24" s="53">
        <f t="shared" si="2"/>
        <v>0</v>
      </c>
      <c r="AM24" s="53">
        <f t="shared" si="2"/>
        <v>0</v>
      </c>
      <c r="AN24" s="53">
        <f t="shared" si="2"/>
        <v>0</v>
      </c>
      <c r="AO24" s="53">
        <f t="shared" si="2"/>
        <v>0</v>
      </c>
      <c r="AP24" s="53">
        <f t="shared" si="2"/>
        <v>0</v>
      </c>
      <c r="AQ24" s="53">
        <f t="shared" si="2"/>
        <v>0</v>
      </c>
      <c r="AR24" s="53">
        <f t="shared" si="2"/>
        <v>0</v>
      </c>
      <c r="AS24" s="53">
        <f t="shared" si="2"/>
        <v>0</v>
      </c>
      <c r="AT24" s="53">
        <f t="shared" si="2"/>
        <v>0</v>
      </c>
      <c r="AU24" s="53">
        <f t="shared" si="2"/>
        <v>0</v>
      </c>
      <c r="AV24" s="53">
        <f t="shared" si="2"/>
        <v>0</v>
      </c>
      <c r="AW24" s="53">
        <f t="shared" si="2"/>
        <v>0</v>
      </c>
      <c r="AX24" s="53">
        <f t="shared" si="2"/>
        <v>0</v>
      </c>
      <c r="AY24" s="53">
        <f t="shared" si="2"/>
        <v>0</v>
      </c>
      <c r="AZ24" s="53">
        <f t="shared" si="2"/>
        <v>0</v>
      </c>
      <c r="BA24" s="53">
        <f t="shared" si="2"/>
        <v>0</v>
      </c>
      <c r="BB24" s="53">
        <f t="shared" si="2"/>
        <v>0</v>
      </c>
      <c r="BC24" s="53">
        <f t="shared" si="2"/>
        <v>0</v>
      </c>
      <c r="BD24" s="53">
        <f t="shared" si="2"/>
        <v>0</v>
      </c>
    </row>
    <row r="25" spans="1:56" x14ac:dyDescent="0.3">
      <c r="A25" s="74"/>
      <c r="B25" s="14"/>
    </row>
    <row r="26" spans="1:56" x14ac:dyDescent="0.3">
      <c r="A26" s="74"/>
    </row>
    <row r="27" spans="1:56" x14ac:dyDescent="0.3">
      <c r="A27" s="116"/>
      <c r="B27" s="123" t="s">
        <v>217</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row>
    <row r="28" spans="1:56"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row>
    <row r="29" spans="1:56" ht="12.75" customHeight="1" x14ac:dyDescent="0.3">
      <c r="A29" s="179" t="s">
        <v>308</v>
      </c>
      <c r="B29" s="4" t="s">
        <v>212</v>
      </c>
      <c r="D29" s="4" t="s">
        <v>88</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179"/>
      <c r="B30" s="4" t="s">
        <v>213</v>
      </c>
      <c r="D30" s="4" t="s">
        <v>90</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179"/>
      <c r="B31" s="4" t="s">
        <v>214</v>
      </c>
      <c r="D31" s="4" t="s">
        <v>209</v>
      </c>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row>
    <row r="32" spans="1:56" x14ac:dyDescent="0.3">
      <c r="A32" s="179"/>
      <c r="B32" s="4" t="s">
        <v>215</v>
      </c>
      <c r="D32" s="4" t="s">
        <v>89</v>
      </c>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row>
    <row r="33" spans="1:56" ht="16.5" x14ac:dyDescent="0.3">
      <c r="A33" s="179"/>
      <c r="B33" s="4" t="s">
        <v>332</v>
      </c>
      <c r="D33" s="4" t="s">
        <v>90</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179"/>
      <c r="B34" s="4" t="s">
        <v>333</v>
      </c>
      <c r="D34" s="4" t="s">
        <v>42</v>
      </c>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row>
    <row r="35" spans="1:56" ht="16.5" x14ac:dyDescent="0.3">
      <c r="A35" s="179"/>
      <c r="B35" s="4" t="s">
        <v>334</v>
      </c>
      <c r="D35" s="4" t="s">
        <v>42</v>
      </c>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row>
    <row r="36" spans="1:56" x14ac:dyDescent="0.3">
      <c r="A36" s="179"/>
      <c r="B36" s="4" t="s">
        <v>216</v>
      </c>
      <c r="D36" s="4" t="s">
        <v>91</v>
      </c>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c r="BA36" s="68"/>
      <c r="BB36" s="68"/>
      <c r="BC36" s="68"/>
      <c r="BD36" s="68"/>
    </row>
    <row r="37" spans="1:56" x14ac:dyDescent="0.3">
      <c r="C37" s="36"/>
    </row>
    <row r="38" spans="1:56" ht="16.5" x14ac:dyDescent="0.3">
      <c r="A38" s="85"/>
      <c r="C38" s="36"/>
    </row>
    <row r="39" spans="1:56" ht="16.5" x14ac:dyDescent="0.3">
      <c r="A39" s="85">
        <v>1</v>
      </c>
      <c r="B39" s="4" t="s">
        <v>335</v>
      </c>
    </row>
    <row r="40" spans="1:56" x14ac:dyDescent="0.3">
      <c r="B40" s="129" t="s">
        <v>155</v>
      </c>
    </row>
    <row r="41" spans="1:56" x14ac:dyDescent="0.3">
      <c r="B41" s="4" t="s">
        <v>319</v>
      </c>
    </row>
    <row r="42" spans="1:56" x14ac:dyDescent="0.3">
      <c r="B42" s="4" t="s">
        <v>336</v>
      </c>
    </row>
    <row r="43" spans="1:56" ht="16.5" x14ac:dyDescent="0.3">
      <c r="A43" s="85">
        <v>2</v>
      </c>
      <c r="B43" s="69" t="s">
        <v>154</v>
      </c>
    </row>
    <row r="48" spans="1:56" x14ac:dyDescent="0.3">
      <c r="C48" s="36"/>
    </row>
    <row r="113" spans="2:2" x14ac:dyDescent="0.3">
      <c r="B113" s="4" t="s">
        <v>198</v>
      </c>
    </row>
    <row r="114" spans="2:2" x14ac:dyDescent="0.3">
      <c r="B114" s="4" t="s">
        <v>197</v>
      </c>
    </row>
    <row r="115" spans="2:2" x14ac:dyDescent="0.3">
      <c r="B115" s="4" t="s">
        <v>320</v>
      </c>
    </row>
    <row r="116" spans="2:2" x14ac:dyDescent="0.3">
      <c r="B116" s="4" t="s">
        <v>158</v>
      </c>
    </row>
    <row r="117" spans="2:2" x14ac:dyDescent="0.3">
      <c r="B117" s="4" t="s">
        <v>159</v>
      </c>
    </row>
    <row r="118" spans="2:2" x14ac:dyDescent="0.3">
      <c r="B118" s="4" t="s">
        <v>160</v>
      </c>
    </row>
    <row r="119" spans="2:2" x14ac:dyDescent="0.3">
      <c r="B119" s="4" t="s">
        <v>161</v>
      </c>
    </row>
    <row r="120" spans="2:2" x14ac:dyDescent="0.3">
      <c r="B120" s="4" t="s">
        <v>162</v>
      </c>
    </row>
    <row r="121" spans="2:2" x14ac:dyDescent="0.3">
      <c r="B121" s="4" t="s">
        <v>163</v>
      </c>
    </row>
    <row r="122" spans="2:2" x14ac:dyDescent="0.3">
      <c r="B122" s="4" t="s">
        <v>164</v>
      </c>
    </row>
    <row r="123" spans="2:2" x14ac:dyDescent="0.3">
      <c r="B123" s="4" t="s">
        <v>165</v>
      </c>
    </row>
    <row r="124" spans="2:2" x14ac:dyDescent="0.3">
      <c r="B124" s="4" t="s">
        <v>166</v>
      </c>
    </row>
    <row r="125" spans="2:2" x14ac:dyDescent="0.3">
      <c r="B125" s="4" t="s">
        <v>199</v>
      </c>
    </row>
    <row r="126" spans="2:2" x14ac:dyDescent="0.3">
      <c r="B126" s="4" t="s">
        <v>167</v>
      </c>
    </row>
    <row r="127" spans="2:2" x14ac:dyDescent="0.3">
      <c r="B127" s="4" t="s">
        <v>168</v>
      </c>
    </row>
    <row r="128" spans="2:2" x14ac:dyDescent="0.3">
      <c r="B128" s="4" t="s">
        <v>169</v>
      </c>
    </row>
    <row r="129" spans="2:2" x14ac:dyDescent="0.3">
      <c r="B129" s="4" t="s">
        <v>170</v>
      </c>
    </row>
    <row r="130" spans="2:2" x14ac:dyDescent="0.3">
      <c r="B130" s="4" t="s">
        <v>171</v>
      </c>
    </row>
    <row r="131" spans="2:2" x14ac:dyDescent="0.3">
      <c r="B131" s="4" t="s">
        <v>172</v>
      </c>
    </row>
    <row r="132" spans="2:2" x14ac:dyDescent="0.3">
      <c r="B132" s="4" t="s">
        <v>173</v>
      </c>
    </row>
    <row r="133" spans="2:2" x14ac:dyDescent="0.3">
      <c r="B133" s="4" t="s">
        <v>174</v>
      </c>
    </row>
    <row r="134" spans="2:2" x14ac:dyDescent="0.3">
      <c r="B134" s="4" t="s">
        <v>175</v>
      </c>
    </row>
    <row r="135" spans="2:2" x14ac:dyDescent="0.3">
      <c r="B135" s="4" t="s">
        <v>200</v>
      </c>
    </row>
    <row r="136" spans="2:2" x14ac:dyDescent="0.3">
      <c r="B136" s="4" t="s">
        <v>201</v>
      </c>
    </row>
    <row r="137" spans="2:2" x14ac:dyDescent="0.3">
      <c r="B137" s="4" t="s">
        <v>176</v>
      </c>
    </row>
    <row r="138" spans="2:2" x14ac:dyDescent="0.3">
      <c r="B138" s="4" t="s">
        <v>177</v>
      </c>
    </row>
    <row r="139" spans="2:2" x14ac:dyDescent="0.3">
      <c r="B139" s="4" t="s">
        <v>178</v>
      </c>
    </row>
    <row r="140" spans="2:2" x14ac:dyDescent="0.3">
      <c r="B140" s="4" t="s">
        <v>179</v>
      </c>
    </row>
    <row r="141" spans="2:2" x14ac:dyDescent="0.3">
      <c r="B141" s="4" t="s">
        <v>180</v>
      </c>
    </row>
    <row r="142" spans="2:2" x14ac:dyDescent="0.3">
      <c r="B142" s="4" t="s">
        <v>181</v>
      </c>
    </row>
    <row r="143" spans="2:2" x14ac:dyDescent="0.3">
      <c r="B143" s="4" t="s">
        <v>182</v>
      </c>
    </row>
    <row r="144" spans="2:2" x14ac:dyDescent="0.3">
      <c r="B144" s="4" t="s">
        <v>183</v>
      </c>
    </row>
    <row r="145" spans="2:2" x14ac:dyDescent="0.3">
      <c r="B145" s="4" t="s">
        <v>184</v>
      </c>
    </row>
    <row r="146" spans="2:2" x14ac:dyDescent="0.3">
      <c r="B146" s="4" t="s">
        <v>185</v>
      </c>
    </row>
    <row r="147" spans="2:2" x14ac:dyDescent="0.3">
      <c r="B147" s="4" t="s">
        <v>186</v>
      </c>
    </row>
    <row r="148" spans="2:2" x14ac:dyDescent="0.3">
      <c r="B148" s="4" t="s">
        <v>187</v>
      </c>
    </row>
    <row r="149" spans="2:2" x14ac:dyDescent="0.3">
      <c r="B149" s="4" t="s">
        <v>188</v>
      </c>
    </row>
    <row r="150" spans="2:2" x14ac:dyDescent="0.3">
      <c r="B150" s="4" t="s">
        <v>189</v>
      </c>
    </row>
    <row r="151" spans="2:2" x14ac:dyDescent="0.3">
      <c r="B151" s="4" t="s">
        <v>190</v>
      </c>
    </row>
    <row r="152" spans="2:2" x14ac:dyDescent="0.3">
      <c r="B152" s="4" t="s">
        <v>191</v>
      </c>
    </row>
    <row r="153" spans="2:2" x14ac:dyDescent="0.3">
      <c r="B153" s="4" t="s">
        <v>192</v>
      </c>
    </row>
    <row r="154" spans="2:2" x14ac:dyDescent="0.3">
      <c r="B154" s="4" t="s">
        <v>193</v>
      </c>
    </row>
    <row r="155" spans="2:2" x14ac:dyDescent="0.3">
      <c r="B155" s="4" t="s">
        <v>194</v>
      </c>
    </row>
    <row r="156" spans="2:2" x14ac:dyDescent="0.3">
      <c r="B156" s="4" t="s">
        <v>195</v>
      </c>
    </row>
    <row r="157" spans="2:2" x14ac:dyDescent="0.3">
      <c r="B157" s="4" t="s">
        <v>196</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10"/>
  <sheetViews>
    <sheetView workbookViewId="0">
      <selection activeCell="C5" sqref="C5"/>
    </sheetView>
  </sheetViews>
  <sheetFormatPr defaultRowHeight="15" x14ac:dyDescent="0.25"/>
  <cols>
    <col min="1" max="1" width="5.85546875" customWidth="1"/>
    <col min="2" max="2" width="17.5703125" bestFit="1" customWidth="1"/>
    <col min="3" max="3" width="95.28515625" customWidth="1"/>
  </cols>
  <sheetData>
    <row r="1" spans="1:3" ht="18.75" x14ac:dyDescent="0.3">
      <c r="A1" s="1" t="s">
        <v>303</v>
      </c>
    </row>
    <row r="2" spans="1:3" x14ac:dyDescent="0.25">
      <c r="A2" t="s">
        <v>78</v>
      </c>
    </row>
    <row r="4" spans="1:3" ht="15.75" thickBot="1" x14ac:dyDescent="0.3"/>
    <row r="5" spans="1:3" ht="30" x14ac:dyDescent="0.25">
      <c r="A5" s="183" t="s">
        <v>11</v>
      </c>
      <c r="B5" s="131" t="s">
        <v>187</v>
      </c>
      <c r="C5" s="134" t="s">
        <v>345</v>
      </c>
    </row>
    <row r="6" spans="1:3" x14ac:dyDescent="0.25">
      <c r="A6" s="184"/>
      <c r="B6" s="61" t="s">
        <v>198</v>
      </c>
      <c r="C6" s="132"/>
    </row>
    <row r="7" spans="1:3" x14ac:dyDescent="0.25">
      <c r="A7" s="184"/>
      <c r="B7" s="61" t="s">
        <v>198</v>
      </c>
      <c r="C7" s="132"/>
    </row>
    <row r="8" spans="1:3" x14ac:dyDescent="0.25">
      <c r="A8" s="184"/>
      <c r="B8" s="61" t="s">
        <v>198</v>
      </c>
      <c r="C8" s="132"/>
    </row>
    <row r="9" spans="1:3" x14ac:dyDescent="0.25">
      <c r="A9" s="184"/>
      <c r="B9" s="61" t="s">
        <v>198</v>
      </c>
      <c r="C9" s="132"/>
    </row>
    <row r="10" spans="1:3" ht="16.5" thickBot="1" x14ac:dyDescent="0.35">
      <c r="A10" s="185"/>
      <c r="B10" s="124" t="s">
        <v>197</v>
      </c>
      <c r="C10" s="133"/>
    </row>
  </sheetData>
  <mergeCells count="1">
    <mergeCell ref="A5:A10"/>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342</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-0.54989648835917293</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-0.7057617599200362</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-0.80874481460921099</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-0.91225159633697495</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83</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80" t="s">
        <v>11</v>
      </c>
      <c r="B13" s="61" t="s">
        <v>187</v>
      </c>
      <c r="C13" s="60"/>
      <c r="D13" s="61" t="s">
        <v>40</v>
      </c>
      <c r="E13" s="62">
        <v>-0.71860000000000002</v>
      </c>
      <c r="F13" s="62">
        <f>E13</f>
        <v>-0.71860000000000002</v>
      </c>
      <c r="G13" s="62">
        <f t="shared" ref="G13:L13" si="0">F13</f>
        <v>-0.71860000000000002</v>
      </c>
      <c r="H13" s="62">
        <f t="shared" si="0"/>
        <v>-0.71860000000000002</v>
      </c>
      <c r="I13" s="62">
        <f t="shared" si="0"/>
        <v>-0.71860000000000002</v>
      </c>
      <c r="J13" s="62">
        <f t="shared" si="0"/>
        <v>-0.71860000000000002</v>
      </c>
      <c r="K13" s="62">
        <f t="shared" si="0"/>
        <v>-0.71860000000000002</v>
      </c>
      <c r="L13" s="62">
        <f t="shared" si="0"/>
        <v>-0.71860000000000002</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81"/>
      <c r="B14" s="61" t="s">
        <v>198</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81"/>
      <c r="B15" s="61" t="s">
        <v>198</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81"/>
      <c r="B16" s="61" t="s">
        <v>198</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81"/>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82"/>
      <c r="B18" s="124" t="s">
        <v>197</v>
      </c>
      <c r="C18" s="130"/>
      <c r="D18" s="125" t="s">
        <v>40</v>
      </c>
      <c r="E18" s="59">
        <f>SUM(E13:E17)</f>
        <v>-0.71860000000000002</v>
      </c>
      <c r="F18" s="59">
        <f t="shared" ref="F18:AW18" si="1">SUM(F13:F17)</f>
        <v>-0.71860000000000002</v>
      </c>
      <c r="G18" s="59">
        <f t="shared" si="1"/>
        <v>-0.71860000000000002</v>
      </c>
      <c r="H18" s="59">
        <f t="shared" si="1"/>
        <v>-0.71860000000000002</v>
      </c>
      <c r="I18" s="59">
        <f t="shared" si="1"/>
        <v>-0.71860000000000002</v>
      </c>
      <c r="J18" s="59">
        <f t="shared" si="1"/>
        <v>-0.71860000000000002</v>
      </c>
      <c r="K18" s="59">
        <f t="shared" si="1"/>
        <v>-0.71860000000000002</v>
      </c>
      <c r="L18" s="59">
        <f t="shared" si="1"/>
        <v>-0.71860000000000002</v>
      </c>
      <c r="M18" s="59">
        <f t="shared" si="1"/>
        <v>0</v>
      </c>
      <c r="N18" s="59">
        <f t="shared" si="1"/>
        <v>0</v>
      </c>
      <c r="O18" s="59">
        <f t="shared" si="1"/>
        <v>0</v>
      </c>
      <c r="P18" s="59">
        <f t="shared" si="1"/>
        <v>0</v>
      </c>
      <c r="Q18" s="59">
        <f t="shared" si="1"/>
        <v>0</v>
      </c>
      <c r="R18" s="59">
        <f t="shared" si="1"/>
        <v>0</v>
      </c>
      <c r="S18" s="59">
        <f t="shared" si="1"/>
        <v>0</v>
      </c>
      <c r="T18" s="59">
        <f t="shared" si="1"/>
        <v>0</v>
      </c>
      <c r="U18" s="59">
        <f t="shared" si="1"/>
        <v>0</v>
      </c>
      <c r="V18" s="59">
        <f t="shared" si="1"/>
        <v>0</v>
      </c>
      <c r="W18" s="59">
        <f t="shared" si="1"/>
        <v>0</v>
      </c>
      <c r="X18" s="59">
        <f t="shared" si="1"/>
        <v>0</v>
      </c>
      <c r="Y18" s="59">
        <f t="shared" si="1"/>
        <v>0</v>
      </c>
      <c r="Z18" s="59">
        <f t="shared" si="1"/>
        <v>0</v>
      </c>
      <c r="AA18" s="59">
        <f t="shared" si="1"/>
        <v>0</v>
      </c>
      <c r="AB18" s="59">
        <f t="shared" si="1"/>
        <v>0</v>
      </c>
      <c r="AC18" s="59">
        <f t="shared" si="1"/>
        <v>0</v>
      </c>
      <c r="AD18" s="59">
        <f t="shared" si="1"/>
        <v>0</v>
      </c>
      <c r="AE18" s="59">
        <f t="shared" si="1"/>
        <v>0</v>
      </c>
      <c r="AF18" s="59">
        <f t="shared" si="1"/>
        <v>0</v>
      </c>
      <c r="AG18" s="59">
        <f t="shared" si="1"/>
        <v>0</v>
      </c>
      <c r="AH18" s="59">
        <f t="shared" si="1"/>
        <v>0</v>
      </c>
      <c r="AI18" s="59">
        <f t="shared" si="1"/>
        <v>0</v>
      </c>
      <c r="AJ18" s="59">
        <f t="shared" si="1"/>
        <v>0</v>
      </c>
      <c r="AK18" s="59">
        <f t="shared" si="1"/>
        <v>0</v>
      </c>
      <c r="AL18" s="59">
        <f t="shared" si="1"/>
        <v>0</v>
      </c>
      <c r="AM18" s="59">
        <f t="shared" si="1"/>
        <v>0</v>
      </c>
      <c r="AN18" s="59">
        <f t="shared" si="1"/>
        <v>0</v>
      </c>
      <c r="AO18" s="59">
        <f t="shared" si="1"/>
        <v>0</v>
      </c>
      <c r="AP18" s="59">
        <f t="shared" si="1"/>
        <v>0</v>
      </c>
      <c r="AQ18" s="59">
        <f t="shared" si="1"/>
        <v>0</v>
      </c>
      <c r="AR18" s="59">
        <f t="shared" si="1"/>
        <v>0</v>
      </c>
      <c r="AS18" s="59">
        <f t="shared" si="1"/>
        <v>0</v>
      </c>
      <c r="AT18" s="59">
        <f t="shared" si="1"/>
        <v>0</v>
      </c>
      <c r="AU18" s="59">
        <f t="shared" si="1"/>
        <v>0</v>
      </c>
      <c r="AV18" s="59">
        <f t="shared" si="1"/>
        <v>0</v>
      </c>
      <c r="AW18" s="59">
        <f t="shared" si="1"/>
        <v>0</v>
      </c>
      <c r="AX18" s="61"/>
      <c r="AY18" s="61"/>
      <c r="AZ18" s="61"/>
      <c r="BA18" s="61"/>
      <c r="BB18" s="61"/>
      <c r="BC18" s="61"/>
      <c r="BD18" s="61"/>
    </row>
    <row r="19" spans="1:56" x14ac:dyDescent="0.3">
      <c r="A19" s="186" t="s">
        <v>301</v>
      </c>
      <c r="B19" s="61" t="s">
        <v>187</v>
      </c>
      <c r="C19" s="8"/>
      <c r="D19" s="9" t="s">
        <v>40</v>
      </c>
      <c r="E19" s="33">
        <f>-'Baseline scenario'!E7</f>
        <v>0.60499999999999998</v>
      </c>
      <c r="F19" s="33">
        <f>-'Baseline scenario'!F7</f>
        <v>0.60499999999999998</v>
      </c>
      <c r="G19" s="33">
        <f>-'Baseline scenario'!G7</f>
        <v>0.60499999999999998</v>
      </c>
      <c r="H19" s="33">
        <f>-'Baseline scenario'!H7</f>
        <v>0.60499999999999998</v>
      </c>
      <c r="I19" s="33">
        <f>-'Baseline scenario'!I7</f>
        <v>0.60499999999999998</v>
      </c>
      <c r="J19" s="33">
        <f>-'Baseline scenario'!J7</f>
        <v>0.60499999999999998</v>
      </c>
      <c r="K19" s="33">
        <f>-'Baseline scenario'!K7</f>
        <v>0.60499999999999998</v>
      </c>
      <c r="L19" s="33">
        <f>-'Baseline scenario'!L7</f>
        <v>0.60499999999999998</v>
      </c>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86"/>
      <c r="B20" s="61" t="s">
        <v>198</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6"/>
      <c r="B21" s="61" t="s">
        <v>198</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6"/>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6"/>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6"/>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7"/>
      <c r="B25" s="61" t="s">
        <v>321</v>
      </c>
      <c r="C25" s="8"/>
      <c r="D25" s="9" t="s">
        <v>40</v>
      </c>
      <c r="E25" s="67">
        <f>SUM(E19:E24)</f>
        <v>0.60499999999999998</v>
      </c>
      <c r="F25" s="67">
        <f t="shared" ref="F25:BD25" si="2">SUM(F19:F24)</f>
        <v>0.60499999999999998</v>
      </c>
      <c r="G25" s="67">
        <f t="shared" si="2"/>
        <v>0.60499999999999998</v>
      </c>
      <c r="H25" s="67">
        <f t="shared" si="2"/>
        <v>0.60499999999999998</v>
      </c>
      <c r="I25" s="67">
        <f t="shared" si="2"/>
        <v>0.60499999999999998</v>
      </c>
      <c r="J25" s="67">
        <f t="shared" si="2"/>
        <v>0.60499999999999998</v>
      </c>
      <c r="K25" s="67">
        <f t="shared" si="2"/>
        <v>0.60499999999999998</v>
      </c>
      <c r="L25" s="67">
        <f t="shared" si="2"/>
        <v>0.60499999999999998</v>
      </c>
      <c r="M25" s="67">
        <f t="shared" si="2"/>
        <v>0</v>
      </c>
      <c r="N25" s="67">
        <f t="shared" si="2"/>
        <v>0</v>
      </c>
      <c r="O25" s="67">
        <f t="shared" si="2"/>
        <v>0</v>
      </c>
      <c r="P25" s="67">
        <f t="shared" si="2"/>
        <v>0</v>
      </c>
      <c r="Q25" s="67">
        <f t="shared" si="2"/>
        <v>0</v>
      </c>
      <c r="R25" s="67">
        <f t="shared" si="2"/>
        <v>0</v>
      </c>
      <c r="S25" s="67">
        <f t="shared" si="2"/>
        <v>0</v>
      </c>
      <c r="T25" s="67">
        <f t="shared" si="2"/>
        <v>0</v>
      </c>
      <c r="U25" s="67">
        <f t="shared" si="2"/>
        <v>0</v>
      </c>
      <c r="V25" s="67">
        <f t="shared" si="2"/>
        <v>0</v>
      </c>
      <c r="W25" s="67">
        <f t="shared" si="2"/>
        <v>0</v>
      </c>
      <c r="X25" s="67">
        <f t="shared" si="2"/>
        <v>0</v>
      </c>
      <c r="Y25" s="67">
        <f t="shared" si="2"/>
        <v>0</v>
      </c>
      <c r="Z25" s="67">
        <f t="shared" si="2"/>
        <v>0</v>
      </c>
      <c r="AA25" s="67">
        <f t="shared" si="2"/>
        <v>0</v>
      </c>
      <c r="AB25" s="67">
        <f t="shared" si="2"/>
        <v>0</v>
      </c>
      <c r="AC25" s="67">
        <f t="shared" si="2"/>
        <v>0</v>
      </c>
      <c r="AD25" s="67">
        <f t="shared" si="2"/>
        <v>0</v>
      </c>
      <c r="AE25" s="67">
        <f t="shared" si="2"/>
        <v>0</v>
      </c>
      <c r="AF25" s="67">
        <f t="shared" si="2"/>
        <v>0</v>
      </c>
      <c r="AG25" s="67">
        <f t="shared" si="2"/>
        <v>0</v>
      </c>
      <c r="AH25" s="67">
        <f t="shared" si="2"/>
        <v>0</v>
      </c>
      <c r="AI25" s="67">
        <f t="shared" si="2"/>
        <v>0</v>
      </c>
      <c r="AJ25" s="67">
        <f t="shared" si="2"/>
        <v>0</v>
      </c>
      <c r="AK25" s="67">
        <f t="shared" si="2"/>
        <v>0</v>
      </c>
      <c r="AL25" s="67">
        <f t="shared" si="2"/>
        <v>0</v>
      </c>
      <c r="AM25" s="67">
        <f t="shared" si="2"/>
        <v>0</v>
      </c>
      <c r="AN25" s="67">
        <f t="shared" si="2"/>
        <v>0</v>
      </c>
      <c r="AO25" s="67">
        <f t="shared" si="2"/>
        <v>0</v>
      </c>
      <c r="AP25" s="67">
        <f t="shared" si="2"/>
        <v>0</v>
      </c>
      <c r="AQ25" s="67">
        <f t="shared" si="2"/>
        <v>0</v>
      </c>
      <c r="AR25" s="67">
        <f t="shared" si="2"/>
        <v>0</v>
      </c>
      <c r="AS25" s="67">
        <f t="shared" si="2"/>
        <v>0</v>
      </c>
      <c r="AT25" s="67">
        <f t="shared" si="2"/>
        <v>0</v>
      </c>
      <c r="AU25" s="67">
        <f t="shared" si="2"/>
        <v>0</v>
      </c>
      <c r="AV25" s="67">
        <f t="shared" si="2"/>
        <v>0</v>
      </c>
      <c r="AW25" s="67">
        <f t="shared" si="2"/>
        <v>0</v>
      </c>
      <c r="AX25" s="67">
        <f t="shared" si="2"/>
        <v>0</v>
      </c>
      <c r="AY25" s="67">
        <f t="shared" si="2"/>
        <v>0</v>
      </c>
      <c r="AZ25" s="67">
        <f t="shared" si="2"/>
        <v>0</v>
      </c>
      <c r="BA25" s="67">
        <f t="shared" si="2"/>
        <v>0</v>
      </c>
      <c r="BB25" s="67">
        <f t="shared" si="2"/>
        <v>0</v>
      </c>
      <c r="BC25" s="67">
        <f t="shared" si="2"/>
        <v>0</v>
      </c>
      <c r="BD25" s="67">
        <f t="shared" si="2"/>
        <v>0</v>
      </c>
    </row>
    <row r="26" spans="1:56" ht="15.75" thickBot="1" x14ac:dyDescent="0.35">
      <c r="A26" s="114"/>
      <c r="B26" s="57" t="s">
        <v>96</v>
      </c>
      <c r="C26" s="58" t="s">
        <v>94</v>
      </c>
      <c r="D26" s="57" t="s">
        <v>40</v>
      </c>
      <c r="E26" s="59">
        <f>E18+E25</f>
        <v>-0.11360000000000003</v>
      </c>
      <c r="F26" s="59">
        <f t="shared" ref="F26:BD26" si="3">F18+F25</f>
        <v>-0.11360000000000003</v>
      </c>
      <c r="G26" s="59">
        <f t="shared" si="3"/>
        <v>-0.11360000000000003</v>
      </c>
      <c r="H26" s="59">
        <f t="shared" si="3"/>
        <v>-0.11360000000000003</v>
      </c>
      <c r="I26" s="59">
        <f t="shared" si="3"/>
        <v>-0.11360000000000003</v>
      </c>
      <c r="J26" s="59">
        <f t="shared" si="3"/>
        <v>-0.11360000000000003</v>
      </c>
      <c r="K26" s="59">
        <f t="shared" si="3"/>
        <v>-0.11360000000000003</v>
      </c>
      <c r="L26" s="59">
        <f t="shared" si="3"/>
        <v>-0.11360000000000003</v>
      </c>
      <c r="M26" s="59">
        <f t="shared" si="3"/>
        <v>0</v>
      </c>
      <c r="N26" s="59">
        <f t="shared" si="3"/>
        <v>0</v>
      </c>
      <c r="O26" s="59">
        <f t="shared" si="3"/>
        <v>0</v>
      </c>
      <c r="P26" s="59">
        <f t="shared" si="3"/>
        <v>0</v>
      </c>
      <c r="Q26" s="59">
        <f t="shared" si="3"/>
        <v>0</v>
      </c>
      <c r="R26" s="59">
        <f t="shared" si="3"/>
        <v>0</v>
      </c>
      <c r="S26" s="59">
        <f t="shared" si="3"/>
        <v>0</v>
      </c>
      <c r="T26" s="59">
        <f t="shared" si="3"/>
        <v>0</v>
      </c>
      <c r="U26" s="59">
        <f t="shared" si="3"/>
        <v>0</v>
      </c>
      <c r="V26" s="59">
        <f t="shared" si="3"/>
        <v>0</v>
      </c>
      <c r="W26" s="59">
        <f t="shared" si="3"/>
        <v>0</v>
      </c>
      <c r="X26" s="59">
        <f t="shared" si="3"/>
        <v>0</v>
      </c>
      <c r="Y26" s="59">
        <f t="shared" si="3"/>
        <v>0</v>
      </c>
      <c r="Z26" s="59">
        <f t="shared" si="3"/>
        <v>0</v>
      </c>
      <c r="AA26" s="59">
        <f t="shared" si="3"/>
        <v>0</v>
      </c>
      <c r="AB26" s="59">
        <f t="shared" si="3"/>
        <v>0</v>
      </c>
      <c r="AC26" s="59">
        <f t="shared" si="3"/>
        <v>0</v>
      </c>
      <c r="AD26" s="59">
        <f t="shared" si="3"/>
        <v>0</v>
      </c>
      <c r="AE26" s="59">
        <f t="shared" si="3"/>
        <v>0</v>
      </c>
      <c r="AF26" s="59">
        <f t="shared" si="3"/>
        <v>0</v>
      </c>
      <c r="AG26" s="59">
        <f t="shared" si="3"/>
        <v>0</v>
      </c>
      <c r="AH26" s="59">
        <f t="shared" si="3"/>
        <v>0</v>
      </c>
      <c r="AI26" s="59">
        <f t="shared" si="3"/>
        <v>0</v>
      </c>
      <c r="AJ26" s="59">
        <f t="shared" si="3"/>
        <v>0</v>
      </c>
      <c r="AK26" s="59">
        <f t="shared" si="3"/>
        <v>0</v>
      </c>
      <c r="AL26" s="59">
        <f t="shared" si="3"/>
        <v>0</v>
      </c>
      <c r="AM26" s="59">
        <f t="shared" si="3"/>
        <v>0</v>
      </c>
      <c r="AN26" s="59">
        <f t="shared" si="3"/>
        <v>0</v>
      </c>
      <c r="AO26" s="59">
        <f t="shared" si="3"/>
        <v>0</v>
      </c>
      <c r="AP26" s="59">
        <f t="shared" si="3"/>
        <v>0</v>
      </c>
      <c r="AQ26" s="59">
        <f t="shared" si="3"/>
        <v>0</v>
      </c>
      <c r="AR26" s="59">
        <f t="shared" si="3"/>
        <v>0</v>
      </c>
      <c r="AS26" s="59">
        <f t="shared" si="3"/>
        <v>0</v>
      </c>
      <c r="AT26" s="59">
        <f t="shared" si="3"/>
        <v>0</v>
      </c>
      <c r="AU26" s="59">
        <f t="shared" si="3"/>
        <v>0</v>
      </c>
      <c r="AV26" s="59">
        <f t="shared" si="3"/>
        <v>0</v>
      </c>
      <c r="AW26" s="59">
        <f t="shared" si="3"/>
        <v>0</v>
      </c>
      <c r="AX26" s="59">
        <f t="shared" si="3"/>
        <v>0</v>
      </c>
      <c r="AY26" s="59">
        <f t="shared" si="3"/>
        <v>0</v>
      </c>
      <c r="AZ26" s="59">
        <f t="shared" si="3"/>
        <v>0</v>
      </c>
      <c r="BA26" s="59">
        <f t="shared" si="3"/>
        <v>0</v>
      </c>
      <c r="BB26" s="59">
        <f t="shared" si="3"/>
        <v>0</v>
      </c>
      <c r="BC26" s="59">
        <f t="shared" si="3"/>
        <v>0</v>
      </c>
      <c r="BD26" s="59">
        <f t="shared" si="3"/>
        <v>0</v>
      </c>
    </row>
    <row r="27" spans="1:56" x14ac:dyDescent="0.3">
      <c r="A27" s="115"/>
      <c r="B27" s="9" t="s">
        <v>13</v>
      </c>
      <c r="C27" s="8" t="s">
        <v>41</v>
      </c>
      <c r="D27" s="9" t="s">
        <v>42</v>
      </c>
      <c r="E27" s="10">
        <v>0.8</v>
      </c>
      <c r="F27" s="10">
        <f>E27</f>
        <v>0.8</v>
      </c>
      <c r="G27" s="10">
        <f t="shared" ref="G27:AW27" si="4">F27</f>
        <v>0.8</v>
      </c>
      <c r="H27" s="10">
        <f t="shared" si="4"/>
        <v>0.8</v>
      </c>
      <c r="I27" s="10">
        <f t="shared" si="4"/>
        <v>0.8</v>
      </c>
      <c r="J27" s="10">
        <f t="shared" si="4"/>
        <v>0.8</v>
      </c>
      <c r="K27" s="10">
        <f t="shared" si="4"/>
        <v>0.8</v>
      </c>
      <c r="L27" s="10">
        <f t="shared" si="4"/>
        <v>0.8</v>
      </c>
      <c r="M27" s="10">
        <f t="shared" si="4"/>
        <v>0.8</v>
      </c>
      <c r="N27" s="10">
        <f t="shared" si="4"/>
        <v>0.8</v>
      </c>
      <c r="O27" s="10">
        <f t="shared" si="4"/>
        <v>0.8</v>
      </c>
      <c r="P27" s="10">
        <f t="shared" si="4"/>
        <v>0.8</v>
      </c>
      <c r="Q27" s="10">
        <f t="shared" si="4"/>
        <v>0.8</v>
      </c>
      <c r="R27" s="10">
        <f t="shared" si="4"/>
        <v>0.8</v>
      </c>
      <c r="S27" s="10">
        <f t="shared" si="4"/>
        <v>0.8</v>
      </c>
      <c r="T27" s="10">
        <f t="shared" si="4"/>
        <v>0.8</v>
      </c>
      <c r="U27" s="10">
        <f t="shared" si="4"/>
        <v>0.8</v>
      </c>
      <c r="V27" s="10">
        <f t="shared" si="4"/>
        <v>0.8</v>
      </c>
      <c r="W27" s="10">
        <f t="shared" si="4"/>
        <v>0.8</v>
      </c>
      <c r="X27" s="10">
        <f t="shared" si="4"/>
        <v>0.8</v>
      </c>
      <c r="Y27" s="10">
        <f t="shared" si="4"/>
        <v>0.8</v>
      </c>
      <c r="Z27" s="10">
        <f t="shared" si="4"/>
        <v>0.8</v>
      </c>
      <c r="AA27" s="10">
        <f t="shared" si="4"/>
        <v>0.8</v>
      </c>
      <c r="AB27" s="10">
        <f t="shared" si="4"/>
        <v>0.8</v>
      </c>
      <c r="AC27" s="10">
        <f t="shared" si="4"/>
        <v>0.8</v>
      </c>
      <c r="AD27" s="10">
        <f t="shared" si="4"/>
        <v>0.8</v>
      </c>
      <c r="AE27" s="10">
        <f t="shared" si="4"/>
        <v>0.8</v>
      </c>
      <c r="AF27" s="10">
        <f t="shared" si="4"/>
        <v>0.8</v>
      </c>
      <c r="AG27" s="10">
        <f t="shared" si="4"/>
        <v>0.8</v>
      </c>
      <c r="AH27" s="10">
        <f t="shared" si="4"/>
        <v>0.8</v>
      </c>
      <c r="AI27" s="10">
        <f t="shared" si="4"/>
        <v>0.8</v>
      </c>
      <c r="AJ27" s="10">
        <f t="shared" si="4"/>
        <v>0.8</v>
      </c>
      <c r="AK27" s="10">
        <f t="shared" si="4"/>
        <v>0.8</v>
      </c>
      <c r="AL27" s="10">
        <f t="shared" si="4"/>
        <v>0.8</v>
      </c>
      <c r="AM27" s="10">
        <f t="shared" si="4"/>
        <v>0.8</v>
      </c>
      <c r="AN27" s="10">
        <f t="shared" si="4"/>
        <v>0.8</v>
      </c>
      <c r="AO27" s="10">
        <f t="shared" si="4"/>
        <v>0.8</v>
      </c>
      <c r="AP27" s="10">
        <f t="shared" si="4"/>
        <v>0.8</v>
      </c>
      <c r="AQ27" s="10">
        <f t="shared" si="4"/>
        <v>0.8</v>
      </c>
      <c r="AR27" s="10">
        <f t="shared" si="4"/>
        <v>0.8</v>
      </c>
      <c r="AS27" s="10">
        <f t="shared" si="4"/>
        <v>0.8</v>
      </c>
      <c r="AT27" s="10">
        <f t="shared" si="4"/>
        <v>0.8</v>
      </c>
      <c r="AU27" s="10">
        <f t="shared" si="4"/>
        <v>0.8</v>
      </c>
      <c r="AV27" s="10">
        <f t="shared" si="4"/>
        <v>0.8</v>
      </c>
      <c r="AW27" s="10">
        <f t="shared" si="4"/>
        <v>0.8</v>
      </c>
      <c r="AX27" s="11"/>
      <c r="AY27" s="11"/>
      <c r="AZ27" s="11"/>
      <c r="BA27" s="11"/>
      <c r="BB27" s="11"/>
      <c r="BC27" s="11"/>
      <c r="BD27" s="11"/>
    </row>
    <row r="28" spans="1:56" x14ac:dyDescent="0.3">
      <c r="A28" s="115"/>
      <c r="B28" s="9" t="s">
        <v>12</v>
      </c>
      <c r="C28" s="9" t="s">
        <v>43</v>
      </c>
      <c r="D28" s="9" t="s">
        <v>40</v>
      </c>
      <c r="E28" s="34">
        <f>E26*E27</f>
        <v>-9.088000000000003E-2</v>
      </c>
      <c r="F28" s="34">
        <f t="shared" ref="F28:AW28" si="5">F26*F27</f>
        <v>-9.088000000000003E-2</v>
      </c>
      <c r="G28" s="34">
        <f t="shared" si="5"/>
        <v>-9.088000000000003E-2</v>
      </c>
      <c r="H28" s="34">
        <f t="shared" si="5"/>
        <v>-9.088000000000003E-2</v>
      </c>
      <c r="I28" s="34">
        <f t="shared" si="5"/>
        <v>-9.088000000000003E-2</v>
      </c>
      <c r="J28" s="34">
        <f t="shared" si="5"/>
        <v>-9.088000000000003E-2</v>
      </c>
      <c r="K28" s="34">
        <f t="shared" si="5"/>
        <v>-9.088000000000003E-2</v>
      </c>
      <c r="L28" s="34">
        <f t="shared" si="5"/>
        <v>-9.088000000000003E-2</v>
      </c>
      <c r="M28" s="34">
        <f t="shared" si="5"/>
        <v>0</v>
      </c>
      <c r="N28" s="34">
        <f t="shared" si="5"/>
        <v>0</v>
      </c>
      <c r="O28" s="34">
        <f t="shared" si="5"/>
        <v>0</v>
      </c>
      <c r="P28" s="34">
        <f t="shared" si="5"/>
        <v>0</v>
      </c>
      <c r="Q28" s="34">
        <f t="shared" si="5"/>
        <v>0</v>
      </c>
      <c r="R28" s="34">
        <f t="shared" si="5"/>
        <v>0</v>
      </c>
      <c r="S28" s="34">
        <f t="shared" si="5"/>
        <v>0</v>
      </c>
      <c r="T28" s="34">
        <f t="shared" si="5"/>
        <v>0</v>
      </c>
      <c r="U28" s="34">
        <f t="shared" si="5"/>
        <v>0</v>
      </c>
      <c r="V28" s="34">
        <f t="shared" si="5"/>
        <v>0</v>
      </c>
      <c r="W28" s="34">
        <f t="shared" si="5"/>
        <v>0</v>
      </c>
      <c r="X28" s="34">
        <f t="shared" si="5"/>
        <v>0</v>
      </c>
      <c r="Y28" s="34">
        <f t="shared" si="5"/>
        <v>0</v>
      </c>
      <c r="Z28" s="34">
        <f t="shared" si="5"/>
        <v>0</v>
      </c>
      <c r="AA28" s="34">
        <f t="shared" si="5"/>
        <v>0</v>
      </c>
      <c r="AB28" s="34">
        <f t="shared" si="5"/>
        <v>0</v>
      </c>
      <c r="AC28" s="34">
        <f t="shared" si="5"/>
        <v>0</v>
      </c>
      <c r="AD28" s="34">
        <f t="shared" si="5"/>
        <v>0</v>
      </c>
      <c r="AE28" s="34">
        <f t="shared" si="5"/>
        <v>0</v>
      </c>
      <c r="AF28" s="34">
        <f t="shared" si="5"/>
        <v>0</v>
      </c>
      <c r="AG28" s="34">
        <f t="shared" si="5"/>
        <v>0</v>
      </c>
      <c r="AH28" s="34">
        <f t="shared" si="5"/>
        <v>0</v>
      </c>
      <c r="AI28" s="34">
        <f t="shared" si="5"/>
        <v>0</v>
      </c>
      <c r="AJ28" s="34">
        <f t="shared" si="5"/>
        <v>0</v>
      </c>
      <c r="AK28" s="34">
        <f t="shared" si="5"/>
        <v>0</v>
      </c>
      <c r="AL28" s="34">
        <f t="shared" si="5"/>
        <v>0</v>
      </c>
      <c r="AM28" s="34">
        <f t="shared" si="5"/>
        <v>0</v>
      </c>
      <c r="AN28" s="34">
        <f t="shared" si="5"/>
        <v>0</v>
      </c>
      <c r="AO28" s="34">
        <f t="shared" si="5"/>
        <v>0</v>
      </c>
      <c r="AP28" s="34">
        <f t="shared" si="5"/>
        <v>0</v>
      </c>
      <c r="AQ28" s="34">
        <f t="shared" si="5"/>
        <v>0</v>
      </c>
      <c r="AR28" s="34">
        <f t="shared" si="5"/>
        <v>0</v>
      </c>
      <c r="AS28" s="34">
        <f t="shared" si="5"/>
        <v>0</v>
      </c>
      <c r="AT28" s="34">
        <f t="shared" si="5"/>
        <v>0</v>
      </c>
      <c r="AU28" s="34">
        <f t="shared" si="5"/>
        <v>0</v>
      </c>
      <c r="AV28" s="34">
        <f t="shared" si="5"/>
        <v>0</v>
      </c>
      <c r="AW28" s="34">
        <f t="shared" si="5"/>
        <v>0</v>
      </c>
      <c r="AX28" s="34"/>
      <c r="AY28" s="34"/>
      <c r="AZ28" s="34"/>
      <c r="BA28" s="34"/>
      <c r="BB28" s="34"/>
      <c r="BC28" s="34"/>
      <c r="BD28" s="34"/>
    </row>
    <row r="29" spans="1:56" x14ac:dyDescent="0.3">
      <c r="A29" s="115"/>
      <c r="B29" s="9" t="s">
        <v>93</v>
      </c>
      <c r="C29" s="11" t="s">
        <v>44</v>
      </c>
      <c r="D29" s="9" t="s">
        <v>40</v>
      </c>
      <c r="E29" s="34">
        <f>E26-E28</f>
        <v>-2.2720000000000004E-2</v>
      </c>
      <c r="F29" s="34">
        <f t="shared" ref="F29:AW29" si="6">F26-F28</f>
        <v>-2.2720000000000004E-2</v>
      </c>
      <c r="G29" s="34">
        <f t="shared" si="6"/>
        <v>-2.2720000000000004E-2</v>
      </c>
      <c r="H29" s="34">
        <f t="shared" si="6"/>
        <v>-2.2720000000000004E-2</v>
      </c>
      <c r="I29" s="34">
        <f t="shared" si="6"/>
        <v>-2.2720000000000004E-2</v>
      </c>
      <c r="J29" s="34">
        <f t="shared" si="6"/>
        <v>-2.2720000000000004E-2</v>
      </c>
      <c r="K29" s="34">
        <f t="shared" si="6"/>
        <v>-2.2720000000000004E-2</v>
      </c>
      <c r="L29" s="34">
        <f t="shared" si="6"/>
        <v>-2.2720000000000004E-2</v>
      </c>
      <c r="M29" s="34">
        <f t="shared" si="6"/>
        <v>0</v>
      </c>
      <c r="N29" s="34">
        <f t="shared" si="6"/>
        <v>0</v>
      </c>
      <c r="O29" s="34">
        <f t="shared" si="6"/>
        <v>0</v>
      </c>
      <c r="P29" s="34">
        <f t="shared" si="6"/>
        <v>0</v>
      </c>
      <c r="Q29" s="34">
        <f t="shared" si="6"/>
        <v>0</v>
      </c>
      <c r="R29" s="34">
        <f t="shared" si="6"/>
        <v>0</v>
      </c>
      <c r="S29" s="34">
        <f t="shared" si="6"/>
        <v>0</v>
      </c>
      <c r="T29" s="34">
        <f t="shared" si="6"/>
        <v>0</v>
      </c>
      <c r="U29" s="34">
        <f t="shared" si="6"/>
        <v>0</v>
      </c>
      <c r="V29" s="34">
        <f t="shared" si="6"/>
        <v>0</v>
      </c>
      <c r="W29" s="34">
        <f t="shared" si="6"/>
        <v>0</v>
      </c>
      <c r="X29" s="34">
        <f t="shared" si="6"/>
        <v>0</v>
      </c>
      <c r="Y29" s="34">
        <f t="shared" si="6"/>
        <v>0</v>
      </c>
      <c r="Z29" s="34">
        <f t="shared" si="6"/>
        <v>0</v>
      </c>
      <c r="AA29" s="34">
        <f t="shared" si="6"/>
        <v>0</v>
      </c>
      <c r="AB29" s="34">
        <f t="shared" si="6"/>
        <v>0</v>
      </c>
      <c r="AC29" s="34">
        <f t="shared" si="6"/>
        <v>0</v>
      </c>
      <c r="AD29" s="34">
        <f t="shared" si="6"/>
        <v>0</v>
      </c>
      <c r="AE29" s="34">
        <f t="shared" si="6"/>
        <v>0</v>
      </c>
      <c r="AF29" s="34">
        <f t="shared" si="6"/>
        <v>0</v>
      </c>
      <c r="AG29" s="34">
        <f t="shared" si="6"/>
        <v>0</v>
      </c>
      <c r="AH29" s="34">
        <f t="shared" si="6"/>
        <v>0</v>
      </c>
      <c r="AI29" s="34">
        <f t="shared" si="6"/>
        <v>0</v>
      </c>
      <c r="AJ29" s="34">
        <f t="shared" si="6"/>
        <v>0</v>
      </c>
      <c r="AK29" s="34">
        <f t="shared" si="6"/>
        <v>0</v>
      </c>
      <c r="AL29" s="34">
        <f t="shared" si="6"/>
        <v>0</v>
      </c>
      <c r="AM29" s="34">
        <f t="shared" si="6"/>
        <v>0</v>
      </c>
      <c r="AN29" s="34">
        <f t="shared" si="6"/>
        <v>0</v>
      </c>
      <c r="AO29" s="34">
        <f t="shared" si="6"/>
        <v>0</v>
      </c>
      <c r="AP29" s="34">
        <f t="shared" si="6"/>
        <v>0</v>
      </c>
      <c r="AQ29" s="34">
        <f t="shared" si="6"/>
        <v>0</v>
      </c>
      <c r="AR29" s="34">
        <f t="shared" si="6"/>
        <v>0</v>
      </c>
      <c r="AS29" s="34">
        <f t="shared" si="6"/>
        <v>0</v>
      </c>
      <c r="AT29" s="34">
        <f t="shared" si="6"/>
        <v>0</v>
      </c>
      <c r="AU29" s="34">
        <f t="shared" si="6"/>
        <v>0</v>
      </c>
      <c r="AV29" s="34">
        <f t="shared" si="6"/>
        <v>0</v>
      </c>
      <c r="AW29" s="34">
        <f t="shared" si="6"/>
        <v>0</v>
      </c>
      <c r="AX29" s="34"/>
      <c r="AY29" s="34"/>
      <c r="AZ29" s="34"/>
      <c r="BA29" s="34"/>
      <c r="BB29" s="34"/>
      <c r="BC29" s="34"/>
      <c r="BD29" s="34"/>
    </row>
    <row r="30" spans="1:56" ht="16.5" hidden="1" customHeight="1" outlineLevel="1" x14ac:dyDescent="0.35">
      <c r="A30" s="115"/>
      <c r="B30" s="9" t="s">
        <v>1</v>
      </c>
      <c r="C30" s="11" t="s">
        <v>53</v>
      </c>
      <c r="D30" s="9" t="s">
        <v>40</v>
      </c>
      <c r="F30" s="34">
        <f>$E$28/'Fixed data'!$C$7</f>
        <v>-2.0195555555555561E-3</v>
      </c>
      <c r="G30" s="34">
        <f>$E$28/'Fixed data'!$C$7</f>
        <v>-2.0195555555555561E-3</v>
      </c>
      <c r="H30" s="34">
        <f>$E$28/'Fixed data'!$C$7</f>
        <v>-2.0195555555555561E-3</v>
      </c>
      <c r="I30" s="34">
        <f>$E$28/'Fixed data'!$C$7</f>
        <v>-2.0195555555555561E-3</v>
      </c>
      <c r="J30" s="34">
        <f>$E$28/'Fixed data'!$C$7</f>
        <v>-2.0195555555555561E-3</v>
      </c>
      <c r="K30" s="34">
        <f>$E$28/'Fixed data'!$C$7</f>
        <v>-2.0195555555555561E-3</v>
      </c>
      <c r="L30" s="34">
        <f>$E$28/'Fixed data'!$C$7</f>
        <v>-2.0195555555555561E-3</v>
      </c>
      <c r="M30" s="34">
        <f>$E$28/'Fixed data'!$C$7</f>
        <v>-2.0195555555555561E-3</v>
      </c>
      <c r="N30" s="34">
        <f>$E$28/'Fixed data'!$C$7</f>
        <v>-2.0195555555555561E-3</v>
      </c>
      <c r="O30" s="34">
        <f>$E$28/'Fixed data'!$C$7</f>
        <v>-2.0195555555555561E-3</v>
      </c>
      <c r="P30" s="34">
        <f>$E$28/'Fixed data'!$C$7</f>
        <v>-2.0195555555555561E-3</v>
      </c>
      <c r="Q30" s="34">
        <f>$E$28/'Fixed data'!$C$7</f>
        <v>-2.0195555555555561E-3</v>
      </c>
      <c r="R30" s="34">
        <f>$E$28/'Fixed data'!$C$7</f>
        <v>-2.0195555555555561E-3</v>
      </c>
      <c r="S30" s="34">
        <f>$E$28/'Fixed data'!$C$7</f>
        <v>-2.0195555555555561E-3</v>
      </c>
      <c r="T30" s="34">
        <f>$E$28/'Fixed data'!$C$7</f>
        <v>-2.0195555555555561E-3</v>
      </c>
      <c r="U30" s="34">
        <f>$E$28/'Fixed data'!$C$7</f>
        <v>-2.0195555555555561E-3</v>
      </c>
      <c r="V30" s="34">
        <f>$E$28/'Fixed data'!$C$7</f>
        <v>-2.0195555555555561E-3</v>
      </c>
      <c r="W30" s="34">
        <f>$E$28/'Fixed data'!$C$7</f>
        <v>-2.0195555555555561E-3</v>
      </c>
      <c r="X30" s="34">
        <f>$E$28/'Fixed data'!$C$7</f>
        <v>-2.0195555555555561E-3</v>
      </c>
      <c r="Y30" s="34">
        <f>$E$28/'Fixed data'!$C$7</f>
        <v>-2.0195555555555561E-3</v>
      </c>
      <c r="Z30" s="34">
        <f>$E$28/'Fixed data'!$C$7</f>
        <v>-2.0195555555555561E-3</v>
      </c>
      <c r="AA30" s="34">
        <f>$E$28/'Fixed data'!$C$7</f>
        <v>-2.0195555555555561E-3</v>
      </c>
      <c r="AB30" s="34">
        <f>$E$28/'Fixed data'!$C$7</f>
        <v>-2.0195555555555561E-3</v>
      </c>
      <c r="AC30" s="34">
        <f>$E$28/'Fixed data'!$C$7</f>
        <v>-2.0195555555555561E-3</v>
      </c>
      <c r="AD30" s="34">
        <f>$E$28/'Fixed data'!$C$7</f>
        <v>-2.0195555555555561E-3</v>
      </c>
      <c r="AE30" s="34">
        <f>$E$28/'Fixed data'!$C$7</f>
        <v>-2.0195555555555561E-3</v>
      </c>
      <c r="AF30" s="34">
        <f>$E$28/'Fixed data'!$C$7</f>
        <v>-2.0195555555555561E-3</v>
      </c>
      <c r="AG30" s="34">
        <f>$E$28/'Fixed data'!$C$7</f>
        <v>-2.0195555555555561E-3</v>
      </c>
      <c r="AH30" s="34">
        <f>$E$28/'Fixed data'!$C$7</f>
        <v>-2.0195555555555561E-3</v>
      </c>
      <c r="AI30" s="34">
        <f>$E$28/'Fixed data'!$C$7</f>
        <v>-2.0195555555555561E-3</v>
      </c>
      <c r="AJ30" s="34">
        <f>$E$28/'Fixed data'!$C$7</f>
        <v>-2.0195555555555561E-3</v>
      </c>
      <c r="AK30" s="34">
        <f>$E$28/'Fixed data'!$C$7</f>
        <v>-2.0195555555555561E-3</v>
      </c>
      <c r="AL30" s="34">
        <f>$E$28/'Fixed data'!$C$7</f>
        <v>-2.0195555555555561E-3</v>
      </c>
      <c r="AM30" s="34">
        <f>$E$28/'Fixed data'!$C$7</f>
        <v>-2.0195555555555561E-3</v>
      </c>
      <c r="AN30" s="34">
        <f>$E$28/'Fixed data'!$C$7</f>
        <v>-2.0195555555555561E-3</v>
      </c>
      <c r="AO30" s="34">
        <f>$E$28/'Fixed data'!$C$7</f>
        <v>-2.0195555555555561E-3</v>
      </c>
      <c r="AP30" s="34">
        <f>$E$28/'Fixed data'!$C$7</f>
        <v>-2.0195555555555561E-3</v>
      </c>
      <c r="AQ30" s="34">
        <f>$E$28/'Fixed data'!$C$7</f>
        <v>-2.0195555555555561E-3</v>
      </c>
      <c r="AR30" s="34">
        <f>$E$28/'Fixed data'!$C$7</f>
        <v>-2.0195555555555561E-3</v>
      </c>
      <c r="AS30" s="34">
        <f>$E$28/'Fixed data'!$C$7</f>
        <v>-2.0195555555555561E-3</v>
      </c>
      <c r="AT30" s="34">
        <f>$E$28/'Fixed data'!$C$7</f>
        <v>-2.0195555555555561E-3</v>
      </c>
      <c r="AU30" s="34">
        <f>$E$28/'Fixed data'!$C$7</f>
        <v>-2.0195555555555561E-3</v>
      </c>
      <c r="AV30" s="34">
        <f>$E$28/'Fixed data'!$C$7</f>
        <v>-2.0195555555555561E-3</v>
      </c>
      <c r="AW30" s="34">
        <f>$E$28/'Fixed data'!$C$7</f>
        <v>-2.0195555555555561E-3</v>
      </c>
      <c r="AX30" s="34">
        <f>$E$28/'Fixed data'!$C$7</f>
        <v>-2.0195555555555561E-3</v>
      </c>
      <c r="AY30" s="34"/>
      <c r="AZ30" s="34"/>
      <c r="BA30" s="34"/>
      <c r="BB30" s="34"/>
      <c r="BC30" s="34"/>
      <c r="BD30" s="34"/>
    </row>
    <row r="31" spans="1:56" ht="16.5" hidden="1" customHeight="1" outlineLevel="1" x14ac:dyDescent="0.35">
      <c r="A31" s="115"/>
      <c r="B31" s="9" t="s">
        <v>2</v>
      </c>
      <c r="C31" s="11" t="s">
        <v>54</v>
      </c>
      <c r="D31" s="9" t="s">
        <v>40</v>
      </c>
      <c r="F31" s="34"/>
      <c r="G31" s="34">
        <f>$F$28/'Fixed data'!$C$7</f>
        <v>-2.0195555555555561E-3</v>
      </c>
      <c r="H31" s="34">
        <f>$F$28/'Fixed data'!$C$7</f>
        <v>-2.0195555555555561E-3</v>
      </c>
      <c r="I31" s="34">
        <f>$F$28/'Fixed data'!$C$7</f>
        <v>-2.0195555555555561E-3</v>
      </c>
      <c r="J31" s="34">
        <f>$F$28/'Fixed data'!$C$7</f>
        <v>-2.0195555555555561E-3</v>
      </c>
      <c r="K31" s="34">
        <f>$F$28/'Fixed data'!$C$7</f>
        <v>-2.0195555555555561E-3</v>
      </c>
      <c r="L31" s="34">
        <f>$F$28/'Fixed data'!$C$7</f>
        <v>-2.0195555555555561E-3</v>
      </c>
      <c r="M31" s="34">
        <f>$F$28/'Fixed data'!$C$7</f>
        <v>-2.0195555555555561E-3</v>
      </c>
      <c r="N31" s="34">
        <f>$F$28/'Fixed data'!$C$7</f>
        <v>-2.0195555555555561E-3</v>
      </c>
      <c r="O31" s="34">
        <f>$F$28/'Fixed data'!$C$7</f>
        <v>-2.0195555555555561E-3</v>
      </c>
      <c r="P31" s="34">
        <f>$F$28/'Fixed data'!$C$7</f>
        <v>-2.0195555555555561E-3</v>
      </c>
      <c r="Q31" s="34">
        <f>$F$28/'Fixed data'!$C$7</f>
        <v>-2.0195555555555561E-3</v>
      </c>
      <c r="R31" s="34">
        <f>$F$28/'Fixed data'!$C$7</f>
        <v>-2.0195555555555561E-3</v>
      </c>
      <c r="S31" s="34">
        <f>$F$28/'Fixed data'!$C$7</f>
        <v>-2.0195555555555561E-3</v>
      </c>
      <c r="T31" s="34">
        <f>$F$28/'Fixed data'!$C$7</f>
        <v>-2.0195555555555561E-3</v>
      </c>
      <c r="U31" s="34">
        <f>$F$28/'Fixed data'!$C$7</f>
        <v>-2.0195555555555561E-3</v>
      </c>
      <c r="V31" s="34">
        <f>$F$28/'Fixed data'!$C$7</f>
        <v>-2.0195555555555561E-3</v>
      </c>
      <c r="W31" s="34">
        <f>$F$28/'Fixed data'!$C$7</f>
        <v>-2.0195555555555561E-3</v>
      </c>
      <c r="X31" s="34">
        <f>$F$28/'Fixed data'!$C$7</f>
        <v>-2.0195555555555561E-3</v>
      </c>
      <c r="Y31" s="34">
        <f>$F$28/'Fixed data'!$C$7</f>
        <v>-2.0195555555555561E-3</v>
      </c>
      <c r="Z31" s="34">
        <f>$F$28/'Fixed data'!$C$7</f>
        <v>-2.0195555555555561E-3</v>
      </c>
      <c r="AA31" s="34">
        <f>$F$28/'Fixed data'!$C$7</f>
        <v>-2.0195555555555561E-3</v>
      </c>
      <c r="AB31" s="34">
        <f>$F$28/'Fixed data'!$C$7</f>
        <v>-2.0195555555555561E-3</v>
      </c>
      <c r="AC31" s="34">
        <f>$F$28/'Fixed data'!$C$7</f>
        <v>-2.0195555555555561E-3</v>
      </c>
      <c r="AD31" s="34">
        <f>$F$28/'Fixed data'!$C$7</f>
        <v>-2.0195555555555561E-3</v>
      </c>
      <c r="AE31" s="34">
        <f>$F$28/'Fixed data'!$C$7</f>
        <v>-2.0195555555555561E-3</v>
      </c>
      <c r="AF31" s="34">
        <f>$F$28/'Fixed data'!$C$7</f>
        <v>-2.0195555555555561E-3</v>
      </c>
      <c r="AG31" s="34">
        <f>$F$28/'Fixed data'!$C$7</f>
        <v>-2.0195555555555561E-3</v>
      </c>
      <c r="AH31" s="34">
        <f>$F$28/'Fixed data'!$C$7</f>
        <v>-2.0195555555555561E-3</v>
      </c>
      <c r="AI31" s="34">
        <f>$F$28/'Fixed data'!$C$7</f>
        <v>-2.0195555555555561E-3</v>
      </c>
      <c r="AJ31" s="34">
        <f>$F$28/'Fixed data'!$C$7</f>
        <v>-2.0195555555555561E-3</v>
      </c>
      <c r="AK31" s="34">
        <f>$F$28/'Fixed data'!$C$7</f>
        <v>-2.0195555555555561E-3</v>
      </c>
      <c r="AL31" s="34">
        <f>$F$28/'Fixed data'!$C$7</f>
        <v>-2.0195555555555561E-3</v>
      </c>
      <c r="AM31" s="34">
        <f>$F$28/'Fixed data'!$C$7</f>
        <v>-2.0195555555555561E-3</v>
      </c>
      <c r="AN31" s="34">
        <f>$F$28/'Fixed data'!$C$7</f>
        <v>-2.0195555555555561E-3</v>
      </c>
      <c r="AO31" s="34">
        <f>$F$28/'Fixed data'!$C$7</f>
        <v>-2.0195555555555561E-3</v>
      </c>
      <c r="AP31" s="34">
        <f>$F$28/'Fixed data'!$C$7</f>
        <v>-2.0195555555555561E-3</v>
      </c>
      <c r="AQ31" s="34">
        <f>$F$28/'Fixed data'!$C$7</f>
        <v>-2.0195555555555561E-3</v>
      </c>
      <c r="AR31" s="34">
        <f>$F$28/'Fixed data'!$C$7</f>
        <v>-2.0195555555555561E-3</v>
      </c>
      <c r="AS31" s="34">
        <f>$F$28/'Fixed data'!$C$7</f>
        <v>-2.0195555555555561E-3</v>
      </c>
      <c r="AT31" s="34">
        <f>$F$28/'Fixed data'!$C$7</f>
        <v>-2.0195555555555561E-3</v>
      </c>
      <c r="AU31" s="34">
        <f>$F$28/'Fixed data'!$C$7</f>
        <v>-2.0195555555555561E-3</v>
      </c>
      <c r="AV31" s="34">
        <f>$F$28/'Fixed data'!$C$7</f>
        <v>-2.0195555555555561E-3</v>
      </c>
      <c r="AW31" s="34">
        <f>$F$28/'Fixed data'!$C$7</f>
        <v>-2.0195555555555561E-3</v>
      </c>
      <c r="AX31" s="34">
        <f>$F$28/'Fixed data'!$C$7</f>
        <v>-2.0195555555555561E-3</v>
      </c>
      <c r="AY31" s="34">
        <f>$F$28/'Fixed data'!$C$7</f>
        <v>-2.0195555555555561E-3</v>
      </c>
      <c r="AZ31" s="34"/>
      <c r="BA31" s="34"/>
      <c r="BB31" s="34"/>
      <c r="BC31" s="34"/>
      <c r="BD31" s="34"/>
    </row>
    <row r="32" spans="1:56" ht="16.5" hidden="1" customHeight="1" outlineLevel="1" x14ac:dyDescent="0.35">
      <c r="A32" s="115"/>
      <c r="B32" s="9" t="s">
        <v>3</v>
      </c>
      <c r="C32" s="11" t="s">
        <v>55</v>
      </c>
      <c r="D32" s="9" t="s">
        <v>40</v>
      </c>
      <c r="F32" s="34"/>
      <c r="G32" s="34"/>
      <c r="H32" s="34">
        <f>$G$28/'Fixed data'!$C$7</f>
        <v>-2.0195555555555561E-3</v>
      </c>
      <c r="I32" s="34">
        <f>$G$28/'Fixed data'!$C$7</f>
        <v>-2.0195555555555561E-3</v>
      </c>
      <c r="J32" s="34">
        <f>$G$28/'Fixed data'!$C$7</f>
        <v>-2.0195555555555561E-3</v>
      </c>
      <c r="K32" s="34">
        <f>$G$28/'Fixed data'!$C$7</f>
        <v>-2.0195555555555561E-3</v>
      </c>
      <c r="L32" s="34">
        <f>$G$28/'Fixed data'!$C$7</f>
        <v>-2.0195555555555561E-3</v>
      </c>
      <c r="M32" s="34">
        <f>$G$28/'Fixed data'!$C$7</f>
        <v>-2.0195555555555561E-3</v>
      </c>
      <c r="N32" s="34">
        <f>$G$28/'Fixed data'!$C$7</f>
        <v>-2.0195555555555561E-3</v>
      </c>
      <c r="O32" s="34">
        <f>$G$28/'Fixed data'!$C$7</f>
        <v>-2.0195555555555561E-3</v>
      </c>
      <c r="P32" s="34">
        <f>$G$28/'Fixed data'!$C$7</f>
        <v>-2.0195555555555561E-3</v>
      </c>
      <c r="Q32" s="34">
        <f>$G$28/'Fixed data'!$C$7</f>
        <v>-2.0195555555555561E-3</v>
      </c>
      <c r="R32" s="34">
        <f>$G$28/'Fixed data'!$C$7</f>
        <v>-2.0195555555555561E-3</v>
      </c>
      <c r="S32" s="34">
        <f>$G$28/'Fixed data'!$C$7</f>
        <v>-2.0195555555555561E-3</v>
      </c>
      <c r="T32" s="34">
        <f>$G$28/'Fixed data'!$C$7</f>
        <v>-2.0195555555555561E-3</v>
      </c>
      <c r="U32" s="34">
        <f>$G$28/'Fixed data'!$C$7</f>
        <v>-2.0195555555555561E-3</v>
      </c>
      <c r="V32" s="34">
        <f>$G$28/'Fixed data'!$C$7</f>
        <v>-2.0195555555555561E-3</v>
      </c>
      <c r="W32" s="34">
        <f>$G$28/'Fixed data'!$C$7</f>
        <v>-2.0195555555555561E-3</v>
      </c>
      <c r="X32" s="34">
        <f>$G$28/'Fixed data'!$C$7</f>
        <v>-2.0195555555555561E-3</v>
      </c>
      <c r="Y32" s="34">
        <f>$G$28/'Fixed data'!$C$7</f>
        <v>-2.0195555555555561E-3</v>
      </c>
      <c r="Z32" s="34">
        <f>$G$28/'Fixed data'!$C$7</f>
        <v>-2.0195555555555561E-3</v>
      </c>
      <c r="AA32" s="34">
        <f>$G$28/'Fixed data'!$C$7</f>
        <v>-2.0195555555555561E-3</v>
      </c>
      <c r="AB32" s="34">
        <f>$G$28/'Fixed data'!$C$7</f>
        <v>-2.0195555555555561E-3</v>
      </c>
      <c r="AC32" s="34">
        <f>$G$28/'Fixed data'!$C$7</f>
        <v>-2.0195555555555561E-3</v>
      </c>
      <c r="AD32" s="34">
        <f>$G$28/'Fixed data'!$C$7</f>
        <v>-2.0195555555555561E-3</v>
      </c>
      <c r="AE32" s="34">
        <f>$G$28/'Fixed data'!$C$7</f>
        <v>-2.0195555555555561E-3</v>
      </c>
      <c r="AF32" s="34">
        <f>$G$28/'Fixed data'!$C$7</f>
        <v>-2.0195555555555561E-3</v>
      </c>
      <c r="AG32" s="34">
        <f>$G$28/'Fixed data'!$C$7</f>
        <v>-2.0195555555555561E-3</v>
      </c>
      <c r="AH32" s="34">
        <f>$G$28/'Fixed data'!$C$7</f>
        <v>-2.0195555555555561E-3</v>
      </c>
      <c r="AI32" s="34">
        <f>$G$28/'Fixed data'!$C$7</f>
        <v>-2.0195555555555561E-3</v>
      </c>
      <c r="AJ32" s="34">
        <f>$G$28/'Fixed data'!$C$7</f>
        <v>-2.0195555555555561E-3</v>
      </c>
      <c r="AK32" s="34">
        <f>$G$28/'Fixed data'!$C$7</f>
        <v>-2.0195555555555561E-3</v>
      </c>
      <c r="AL32" s="34">
        <f>$G$28/'Fixed data'!$C$7</f>
        <v>-2.0195555555555561E-3</v>
      </c>
      <c r="AM32" s="34">
        <f>$G$28/'Fixed data'!$C$7</f>
        <v>-2.0195555555555561E-3</v>
      </c>
      <c r="AN32" s="34">
        <f>$G$28/'Fixed data'!$C$7</f>
        <v>-2.0195555555555561E-3</v>
      </c>
      <c r="AO32" s="34">
        <f>$G$28/'Fixed data'!$C$7</f>
        <v>-2.0195555555555561E-3</v>
      </c>
      <c r="AP32" s="34">
        <f>$G$28/'Fixed data'!$C$7</f>
        <v>-2.0195555555555561E-3</v>
      </c>
      <c r="AQ32" s="34">
        <f>$G$28/'Fixed data'!$C$7</f>
        <v>-2.0195555555555561E-3</v>
      </c>
      <c r="AR32" s="34">
        <f>$G$28/'Fixed data'!$C$7</f>
        <v>-2.0195555555555561E-3</v>
      </c>
      <c r="AS32" s="34">
        <f>$G$28/'Fixed data'!$C$7</f>
        <v>-2.0195555555555561E-3</v>
      </c>
      <c r="AT32" s="34">
        <f>$G$28/'Fixed data'!$C$7</f>
        <v>-2.0195555555555561E-3</v>
      </c>
      <c r="AU32" s="34">
        <f>$G$28/'Fixed data'!$C$7</f>
        <v>-2.0195555555555561E-3</v>
      </c>
      <c r="AV32" s="34">
        <f>$G$28/'Fixed data'!$C$7</f>
        <v>-2.0195555555555561E-3</v>
      </c>
      <c r="AW32" s="34">
        <f>$G$28/'Fixed data'!$C$7</f>
        <v>-2.0195555555555561E-3</v>
      </c>
      <c r="AX32" s="34">
        <f>$G$28/'Fixed data'!$C$7</f>
        <v>-2.0195555555555561E-3</v>
      </c>
      <c r="AY32" s="34">
        <f>$G$28/'Fixed data'!$C$7</f>
        <v>-2.0195555555555561E-3</v>
      </c>
      <c r="AZ32" s="34">
        <f>$G$28/'Fixed data'!$C$7</f>
        <v>-2.0195555555555561E-3</v>
      </c>
      <c r="BA32" s="34"/>
      <c r="BB32" s="34"/>
      <c r="BC32" s="34"/>
      <c r="BD32" s="34"/>
    </row>
    <row r="33" spans="1:57" ht="16.5" hidden="1" customHeight="1" outlineLevel="1" x14ac:dyDescent="0.35">
      <c r="A33" s="115"/>
      <c r="B33" s="9" t="s">
        <v>4</v>
      </c>
      <c r="C33" s="11" t="s">
        <v>56</v>
      </c>
      <c r="D33" s="9" t="s">
        <v>40</v>
      </c>
      <c r="F33" s="34"/>
      <c r="G33" s="34"/>
      <c r="H33" s="34"/>
      <c r="I33" s="34">
        <f>$H$28/'Fixed data'!$C$7</f>
        <v>-2.0195555555555561E-3</v>
      </c>
      <c r="J33" s="34">
        <f>$H$28/'Fixed data'!$C$7</f>
        <v>-2.0195555555555561E-3</v>
      </c>
      <c r="K33" s="34">
        <f>$H$28/'Fixed data'!$C$7</f>
        <v>-2.0195555555555561E-3</v>
      </c>
      <c r="L33" s="34">
        <f>$H$28/'Fixed data'!$C$7</f>
        <v>-2.0195555555555561E-3</v>
      </c>
      <c r="M33" s="34">
        <f>$H$28/'Fixed data'!$C$7</f>
        <v>-2.0195555555555561E-3</v>
      </c>
      <c r="N33" s="34">
        <f>$H$28/'Fixed data'!$C$7</f>
        <v>-2.0195555555555561E-3</v>
      </c>
      <c r="O33" s="34">
        <f>$H$28/'Fixed data'!$C$7</f>
        <v>-2.0195555555555561E-3</v>
      </c>
      <c r="P33" s="34">
        <f>$H$28/'Fixed data'!$C$7</f>
        <v>-2.0195555555555561E-3</v>
      </c>
      <c r="Q33" s="34">
        <f>$H$28/'Fixed data'!$C$7</f>
        <v>-2.0195555555555561E-3</v>
      </c>
      <c r="R33" s="34">
        <f>$H$28/'Fixed data'!$C$7</f>
        <v>-2.0195555555555561E-3</v>
      </c>
      <c r="S33" s="34">
        <f>$H$28/'Fixed data'!$C$7</f>
        <v>-2.0195555555555561E-3</v>
      </c>
      <c r="T33" s="34">
        <f>$H$28/'Fixed data'!$C$7</f>
        <v>-2.0195555555555561E-3</v>
      </c>
      <c r="U33" s="34">
        <f>$H$28/'Fixed data'!$C$7</f>
        <v>-2.0195555555555561E-3</v>
      </c>
      <c r="V33" s="34">
        <f>$H$28/'Fixed data'!$C$7</f>
        <v>-2.0195555555555561E-3</v>
      </c>
      <c r="W33" s="34">
        <f>$H$28/'Fixed data'!$C$7</f>
        <v>-2.0195555555555561E-3</v>
      </c>
      <c r="X33" s="34">
        <f>$H$28/'Fixed data'!$C$7</f>
        <v>-2.0195555555555561E-3</v>
      </c>
      <c r="Y33" s="34">
        <f>$H$28/'Fixed data'!$C$7</f>
        <v>-2.0195555555555561E-3</v>
      </c>
      <c r="Z33" s="34">
        <f>$H$28/'Fixed data'!$C$7</f>
        <v>-2.0195555555555561E-3</v>
      </c>
      <c r="AA33" s="34">
        <f>$H$28/'Fixed data'!$C$7</f>
        <v>-2.0195555555555561E-3</v>
      </c>
      <c r="AB33" s="34">
        <f>$H$28/'Fixed data'!$C$7</f>
        <v>-2.0195555555555561E-3</v>
      </c>
      <c r="AC33" s="34">
        <f>$H$28/'Fixed data'!$C$7</f>
        <v>-2.0195555555555561E-3</v>
      </c>
      <c r="AD33" s="34">
        <f>$H$28/'Fixed data'!$C$7</f>
        <v>-2.0195555555555561E-3</v>
      </c>
      <c r="AE33" s="34">
        <f>$H$28/'Fixed data'!$C$7</f>
        <v>-2.0195555555555561E-3</v>
      </c>
      <c r="AF33" s="34">
        <f>$H$28/'Fixed data'!$C$7</f>
        <v>-2.0195555555555561E-3</v>
      </c>
      <c r="AG33" s="34">
        <f>$H$28/'Fixed data'!$C$7</f>
        <v>-2.0195555555555561E-3</v>
      </c>
      <c r="AH33" s="34">
        <f>$H$28/'Fixed data'!$C$7</f>
        <v>-2.0195555555555561E-3</v>
      </c>
      <c r="AI33" s="34">
        <f>$H$28/'Fixed data'!$C$7</f>
        <v>-2.0195555555555561E-3</v>
      </c>
      <c r="AJ33" s="34">
        <f>$H$28/'Fixed data'!$C$7</f>
        <v>-2.0195555555555561E-3</v>
      </c>
      <c r="AK33" s="34">
        <f>$H$28/'Fixed data'!$C$7</f>
        <v>-2.0195555555555561E-3</v>
      </c>
      <c r="AL33" s="34">
        <f>$H$28/'Fixed data'!$C$7</f>
        <v>-2.0195555555555561E-3</v>
      </c>
      <c r="AM33" s="34">
        <f>$H$28/'Fixed data'!$C$7</f>
        <v>-2.0195555555555561E-3</v>
      </c>
      <c r="AN33" s="34">
        <f>$H$28/'Fixed data'!$C$7</f>
        <v>-2.0195555555555561E-3</v>
      </c>
      <c r="AO33" s="34">
        <f>$H$28/'Fixed data'!$C$7</f>
        <v>-2.0195555555555561E-3</v>
      </c>
      <c r="AP33" s="34">
        <f>$H$28/'Fixed data'!$C$7</f>
        <v>-2.0195555555555561E-3</v>
      </c>
      <c r="AQ33" s="34">
        <f>$H$28/'Fixed data'!$C$7</f>
        <v>-2.0195555555555561E-3</v>
      </c>
      <c r="AR33" s="34">
        <f>$H$28/'Fixed data'!$C$7</f>
        <v>-2.0195555555555561E-3</v>
      </c>
      <c r="AS33" s="34">
        <f>$H$28/'Fixed data'!$C$7</f>
        <v>-2.0195555555555561E-3</v>
      </c>
      <c r="AT33" s="34">
        <f>$H$28/'Fixed data'!$C$7</f>
        <v>-2.0195555555555561E-3</v>
      </c>
      <c r="AU33" s="34">
        <f>$H$28/'Fixed data'!$C$7</f>
        <v>-2.0195555555555561E-3</v>
      </c>
      <c r="AV33" s="34">
        <f>$H$28/'Fixed data'!$C$7</f>
        <v>-2.0195555555555561E-3</v>
      </c>
      <c r="AW33" s="34">
        <f>$H$28/'Fixed data'!$C$7</f>
        <v>-2.0195555555555561E-3</v>
      </c>
      <c r="AX33" s="34">
        <f>$H$28/'Fixed data'!$C$7</f>
        <v>-2.0195555555555561E-3</v>
      </c>
      <c r="AY33" s="34">
        <f>$H$28/'Fixed data'!$C$7</f>
        <v>-2.0195555555555561E-3</v>
      </c>
      <c r="AZ33" s="34">
        <f>$H$28/'Fixed data'!$C$7</f>
        <v>-2.0195555555555561E-3</v>
      </c>
      <c r="BA33" s="34">
        <f>$H$28/'Fixed data'!$C$7</f>
        <v>-2.0195555555555561E-3</v>
      </c>
      <c r="BB33" s="34"/>
      <c r="BC33" s="34"/>
      <c r="BD33" s="34"/>
    </row>
    <row r="34" spans="1:57" ht="16.5" hidden="1" customHeight="1" outlineLevel="1" x14ac:dyDescent="0.35">
      <c r="A34" s="115"/>
      <c r="B34" s="9" t="s">
        <v>5</v>
      </c>
      <c r="C34" s="11" t="s">
        <v>57</v>
      </c>
      <c r="D34" s="9" t="s">
        <v>40</v>
      </c>
      <c r="F34" s="34"/>
      <c r="G34" s="34"/>
      <c r="H34" s="34"/>
      <c r="I34" s="34"/>
      <c r="J34" s="34">
        <f>$I$28/'Fixed data'!$C$7</f>
        <v>-2.0195555555555561E-3</v>
      </c>
      <c r="K34" s="34">
        <f>$I$28/'Fixed data'!$C$7</f>
        <v>-2.0195555555555561E-3</v>
      </c>
      <c r="L34" s="34">
        <f>$I$28/'Fixed data'!$C$7</f>
        <v>-2.0195555555555561E-3</v>
      </c>
      <c r="M34" s="34">
        <f>$I$28/'Fixed data'!$C$7</f>
        <v>-2.0195555555555561E-3</v>
      </c>
      <c r="N34" s="34">
        <f>$I$28/'Fixed data'!$C$7</f>
        <v>-2.0195555555555561E-3</v>
      </c>
      <c r="O34" s="34">
        <f>$I$28/'Fixed data'!$C$7</f>
        <v>-2.0195555555555561E-3</v>
      </c>
      <c r="P34" s="34">
        <f>$I$28/'Fixed data'!$C$7</f>
        <v>-2.0195555555555561E-3</v>
      </c>
      <c r="Q34" s="34">
        <f>$I$28/'Fixed data'!$C$7</f>
        <v>-2.0195555555555561E-3</v>
      </c>
      <c r="R34" s="34">
        <f>$I$28/'Fixed data'!$C$7</f>
        <v>-2.0195555555555561E-3</v>
      </c>
      <c r="S34" s="34">
        <f>$I$28/'Fixed data'!$C$7</f>
        <v>-2.0195555555555561E-3</v>
      </c>
      <c r="T34" s="34">
        <f>$I$28/'Fixed data'!$C$7</f>
        <v>-2.0195555555555561E-3</v>
      </c>
      <c r="U34" s="34">
        <f>$I$28/'Fixed data'!$C$7</f>
        <v>-2.0195555555555561E-3</v>
      </c>
      <c r="V34" s="34">
        <f>$I$28/'Fixed data'!$C$7</f>
        <v>-2.0195555555555561E-3</v>
      </c>
      <c r="W34" s="34">
        <f>$I$28/'Fixed data'!$C$7</f>
        <v>-2.0195555555555561E-3</v>
      </c>
      <c r="X34" s="34">
        <f>$I$28/'Fixed data'!$C$7</f>
        <v>-2.0195555555555561E-3</v>
      </c>
      <c r="Y34" s="34">
        <f>$I$28/'Fixed data'!$C$7</f>
        <v>-2.0195555555555561E-3</v>
      </c>
      <c r="Z34" s="34">
        <f>$I$28/'Fixed data'!$C$7</f>
        <v>-2.0195555555555561E-3</v>
      </c>
      <c r="AA34" s="34">
        <f>$I$28/'Fixed data'!$C$7</f>
        <v>-2.0195555555555561E-3</v>
      </c>
      <c r="AB34" s="34">
        <f>$I$28/'Fixed data'!$C$7</f>
        <v>-2.0195555555555561E-3</v>
      </c>
      <c r="AC34" s="34">
        <f>$I$28/'Fixed data'!$C$7</f>
        <v>-2.0195555555555561E-3</v>
      </c>
      <c r="AD34" s="34">
        <f>$I$28/'Fixed data'!$C$7</f>
        <v>-2.0195555555555561E-3</v>
      </c>
      <c r="AE34" s="34">
        <f>$I$28/'Fixed data'!$C$7</f>
        <v>-2.0195555555555561E-3</v>
      </c>
      <c r="AF34" s="34">
        <f>$I$28/'Fixed data'!$C$7</f>
        <v>-2.0195555555555561E-3</v>
      </c>
      <c r="AG34" s="34">
        <f>$I$28/'Fixed data'!$C$7</f>
        <v>-2.0195555555555561E-3</v>
      </c>
      <c r="AH34" s="34">
        <f>$I$28/'Fixed data'!$C$7</f>
        <v>-2.0195555555555561E-3</v>
      </c>
      <c r="AI34" s="34">
        <f>$I$28/'Fixed data'!$C$7</f>
        <v>-2.0195555555555561E-3</v>
      </c>
      <c r="AJ34" s="34">
        <f>$I$28/'Fixed data'!$C$7</f>
        <v>-2.0195555555555561E-3</v>
      </c>
      <c r="AK34" s="34">
        <f>$I$28/'Fixed data'!$C$7</f>
        <v>-2.0195555555555561E-3</v>
      </c>
      <c r="AL34" s="34">
        <f>$I$28/'Fixed data'!$C$7</f>
        <v>-2.0195555555555561E-3</v>
      </c>
      <c r="AM34" s="34">
        <f>$I$28/'Fixed data'!$C$7</f>
        <v>-2.0195555555555561E-3</v>
      </c>
      <c r="AN34" s="34">
        <f>$I$28/'Fixed data'!$C$7</f>
        <v>-2.0195555555555561E-3</v>
      </c>
      <c r="AO34" s="34">
        <f>$I$28/'Fixed data'!$C$7</f>
        <v>-2.0195555555555561E-3</v>
      </c>
      <c r="AP34" s="34">
        <f>$I$28/'Fixed data'!$C$7</f>
        <v>-2.0195555555555561E-3</v>
      </c>
      <c r="AQ34" s="34">
        <f>$I$28/'Fixed data'!$C$7</f>
        <v>-2.0195555555555561E-3</v>
      </c>
      <c r="AR34" s="34">
        <f>$I$28/'Fixed data'!$C$7</f>
        <v>-2.0195555555555561E-3</v>
      </c>
      <c r="AS34" s="34">
        <f>$I$28/'Fixed data'!$C$7</f>
        <v>-2.0195555555555561E-3</v>
      </c>
      <c r="AT34" s="34">
        <f>$I$28/'Fixed data'!$C$7</f>
        <v>-2.0195555555555561E-3</v>
      </c>
      <c r="AU34" s="34">
        <f>$I$28/'Fixed data'!$C$7</f>
        <v>-2.0195555555555561E-3</v>
      </c>
      <c r="AV34" s="34">
        <f>$I$28/'Fixed data'!$C$7</f>
        <v>-2.0195555555555561E-3</v>
      </c>
      <c r="AW34" s="34">
        <f>$I$28/'Fixed data'!$C$7</f>
        <v>-2.0195555555555561E-3</v>
      </c>
      <c r="AX34" s="34">
        <f>$I$28/'Fixed data'!$C$7</f>
        <v>-2.0195555555555561E-3</v>
      </c>
      <c r="AY34" s="34">
        <f>$I$28/'Fixed data'!$C$7</f>
        <v>-2.0195555555555561E-3</v>
      </c>
      <c r="AZ34" s="34">
        <f>$I$28/'Fixed data'!$C$7</f>
        <v>-2.0195555555555561E-3</v>
      </c>
      <c r="BA34" s="34">
        <f>$I$28/'Fixed data'!$C$7</f>
        <v>-2.0195555555555561E-3</v>
      </c>
      <c r="BB34" s="34">
        <f>$I$28/'Fixed data'!$C$7</f>
        <v>-2.0195555555555561E-3</v>
      </c>
      <c r="BC34" s="34"/>
      <c r="BD34" s="34"/>
    </row>
    <row r="35" spans="1:57" ht="16.5" hidden="1" customHeight="1" outlineLevel="1" x14ac:dyDescent="0.35">
      <c r="A35" s="115"/>
      <c r="B35" s="9" t="s">
        <v>6</v>
      </c>
      <c r="C35" s="11" t="s">
        <v>58</v>
      </c>
      <c r="D35" s="9" t="s">
        <v>40</v>
      </c>
      <c r="F35" s="34"/>
      <c r="G35" s="34"/>
      <c r="H35" s="34"/>
      <c r="I35" s="34"/>
      <c r="J35" s="34"/>
      <c r="K35" s="34">
        <f>$J$28/'Fixed data'!$C$7</f>
        <v>-2.0195555555555561E-3</v>
      </c>
      <c r="L35" s="34">
        <f>$J$28/'Fixed data'!$C$7</f>
        <v>-2.0195555555555561E-3</v>
      </c>
      <c r="M35" s="34">
        <f>$J$28/'Fixed data'!$C$7</f>
        <v>-2.0195555555555561E-3</v>
      </c>
      <c r="N35" s="34">
        <f>$J$28/'Fixed data'!$C$7</f>
        <v>-2.0195555555555561E-3</v>
      </c>
      <c r="O35" s="34">
        <f>$J$28/'Fixed data'!$C$7</f>
        <v>-2.0195555555555561E-3</v>
      </c>
      <c r="P35" s="34">
        <f>$J$28/'Fixed data'!$C$7</f>
        <v>-2.0195555555555561E-3</v>
      </c>
      <c r="Q35" s="34">
        <f>$J$28/'Fixed data'!$C$7</f>
        <v>-2.0195555555555561E-3</v>
      </c>
      <c r="R35" s="34">
        <f>$J$28/'Fixed data'!$C$7</f>
        <v>-2.0195555555555561E-3</v>
      </c>
      <c r="S35" s="34">
        <f>$J$28/'Fixed data'!$C$7</f>
        <v>-2.0195555555555561E-3</v>
      </c>
      <c r="T35" s="34">
        <f>$J$28/'Fixed data'!$C$7</f>
        <v>-2.0195555555555561E-3</v>
      </c>
      <c r="U35" s="34">
        <f>$J$28/'Fixed data'!$C$7</f>
        <v>-2.0195555555555561E-3</v>
      </c>
      <c r="V35" s="34">
        <f>$J$28/'Fixed data'!$C$7</f>
        <v>-2.0195555555555561E-3</v>
      </c>
      <c r="W35" s="34">
        <f>$J$28/'Fixed data'!$C$7</f>
        <v>-2.0195555555555561E-3</v>
      </c>
      <c r="X35" s="34">
        <f>$J$28/'Fixed data'!$C$7</f>
        <v>-2.0195555555555561E-3</v>
      </c>
      <c r="Y35" s="34">
        <f>$J$28/'Fixed data'!$C$7</f>
        <v>-2.0195555555555561E-3</v>
      </c>
      <c r="Z35" s="34">
        <f>$J$28/'Fixed data'!$C$7</f>
        <v>-2.0195555555555561E-3</v>
      </c>
      <c r="AA35" s="34">
        <f>$J$28/'Fixed data'!$C$7</f>
        <v>-2.0195555555555561E-3</v>
      </c>
      <c r="AB35" s="34">
        <f>$J$28/'Fixed data'!$C$7</f>
        <v>-2.0195555555555561E-3</v>
      </c>
      <c r="AC35" s="34">
        <f>$J$28/'Fixed data'!$C$7</f>
        <v>-2.0195555555555561E-3</v>
      </c>
      <c r="AD35" s="34">
        <f>$J$28/'Fixed data'!$C$7</f>
        <v>-2.0195555555555561E-3</v>
      </c>
      <c r="AE35" s="34">
        <f>$J$28/'Fixed data'!$C$7</f>
        <v>-2.0195555555555561E-3</v>
      </c>
      <c r="AF35" s="34">
        <f>$J$28/'Fixed data'!$C$7</f>
        <v>-2.0195555555555561E-3</v>
      </c>
      <c r="AG35" s="34">
        <f>$J$28/'Fixed data'!$C$7</f>
        <v>-2.0195555555555561E-3</v>
      </c>
      <c r="AH35" s="34">
        <f>$J$28/'Fixed data'!$C$7</f>
        <v>-2.0195555555555561E-3</v>
      </c>
      <c r="AI35" s="34">
        <f>$J$28/'Fixed data'!$C$7</f>
        <v>-2.0195555555555561E-3</v>
      </c>
      <c r="AJ35" s="34">
        <f>$J$28/'Fixed data'!$C$7</f>
        <v>-2.0195555555555561E-3</v>
      </c>
      <c r="AK35" s="34">
        <f>$J$28/'Fixed data'!$C$7</f>
        <v>-2.0195555555555561E-3</v>
      </c>
      <c r="AL35" s="34">
        <f>$J$28/'Fixed data'!$C$7</f>
        <v>-2.0195555555555561E-3</v>
      </c>
      <c r="AM35" s="34">
        <f>$J$28/'Fixed data'!$C$7</f>
        <v>-2.0195555555555561E-3</v>
      </c>
      <c r="AN35" s="34">
        <f>$J$28/'Fixed data'!$C$7</f>
        <v>-2.0195555555555561E-3</v>
      </c>
      <c r="AO35" s="34">
        <f>$J$28/'Fixed data'!$C$7</f>
        <v>-2.0195555555555561E-3</v>
      </c>
      <c r="AP35" s="34">
        <f>$J$28/'Fixed data'!$C$7</f>
        <v>-2.0195555555555561E-3</v>
      </c>
      <c r="AQ35" s="34">
        <f>$J$28/'Fixed data'!$C$7</f>
        <v>-2.0195555555555561E-3</v>
      </c>
      <c r="AR35" s="34">
        <f>$J$28/'Fixed data'!$C$7</f>
        <v>-2.0195555555555561E-3</v>
      </c>
      <c r="AS35" s="34">
        <f>$J$28/'Fixed data'!$C$7</f>
        <v>-2.0195555555555561E-3</v>
      </c>
      <c r="AT35" s="34">
        <f>$J$28/'Fixed data'!$C$7</f>
        <v>-2.0195555555555561E-3</v>
      </c>
      <c r="AU35" s="34">
        <f>$J$28/'Fixed data'!$C$7</f>
        <v>-2.0195555555555561E-3</v>
      </c>
      <c r="AV35" s="34">
        <f>$J$28/'Fixed data'!$C$7</f>
        <v>-2.0195555555555561E-3</v>
      </c>
      <c r="AW35" s="34">
        <f>$J$28/'Fixed data'!$C$7</f>
        <v>-2.0195555555555561E-3</v>
      </c>
      <c r="AX35" s="34">
        <f>$J$28/'Fixed data'!$C$7</f>
        <v>-2.0195555555555561E-3</v>
      </c>
      <c r="AY35" s="34">
        <f>$J$28/'Fixed data'!$C$7</f>
        <v>-2.0195555555555561E-3</v>
      </c>
      <c r="AZ35" s="34">
        <f>$J$28/'Fixed data'!$C$7</f>
        <v>-2.0195555555555561E-3</v>
      </c>
      <c r="BA35" s="34">
        <f>$J$28/'Fixed data'!$C$7</f>
        <v>-2.0195555555555561E-3</v>
      </c>
      <c r="BB35" s="34">
        <f>$J$28/'Fixed data'!$C$7</f>
        <v>-2.0195555555555561E-3</v>
      </c>
      <c r="BC35" s="34">
        <f>$J$28/'Fixed data'!$C$7</f>
        <v>-2.0195555555555561E-3</v>
      </c>
      <c r="BD35" s="34"/>
    </row>
    <row r="36" spans="1:57" ht="16.5" hidden="1" customHeight="1" outlineLevel="1" x14ac:dyDescent="0.35">
      <c r="A36" s="115"/>
      <c r="B36" s="9" t="s">
        <v>32</v>
      </c>
      <c r="C36" s="11" t="s">
        <v>59</v>
      </c>
      <c r="D36" s="9" t="s">
        <v>40</v>
      </c>
      <c r="F36" s="34"/>
      <c r="G36" s="34"/>
      <c r="H36" s="34"/>
      <c r="I36" s="34"/>
      <c r="J36" s="34"/>
      <c r="K36" s="34"/>
      <c r="L36" s="34">
        <f>$K$28/'Fixed data'!$C$7</f>
        <v>-2.0195555555555561E-3</v>
      </c>
      <c r="M36" s="34">
        <f>$K$28/'Fixed data'!$C$7</f>
        <v>-2.0195555555555561E-3</v>
      </c>
      <c r="N36" s="34">
        <f>$K$28/'Fixed data'!$C$7</f>
        <v>-2.0195555555555561E-3</v>
      </c>
      <c r="O36" s="34">
        <f>$K$28/'Fixed data'!$C$7</f>
        <v>-2.0195555555555561E-3</v>
      </c>
      <c r="P36" s="34">
        <f>$K$28/'Fixed data'!$C$7</f>
        <v>-2.0195555555555561E-3</v>
      </c>
      <c r="Q36" s="34">
        <f>$K$28/'Fixed data'!$C$7</f>
        <v>-2.0195555555555561E-3</v>
      </c>
      <c r="R36" s="34">
        <f>$K$28/'Fixed data'!$C$7</f>
        <v>-2.0195555555555561E-3</v>
      </c>
      <c r="S36" s="34">
        <f>$K$28/'Fixed data'!$C$7</f>
        <v>-2.0195555555555561E-3</v>
      </c>
      <c r="T36" s="34">
        <f>$K$28/'Fixed data'!$C$7</f>
        <v>-2.0195555555555561E-3</v>
      </c>
      <c r="U36" s="34">
        <f>$K$28/'Fixed data'!$C$7</f>
        <v>-2.0195555555555561E-3</v>
      </c>
      <c r="V36" s="34">
        <f>$K$28/'Fixed data'!$C$7</f>
        <v>-2.0195555555555561E-3</v>
      </c>
      <c r="W36" s="34">
        <f>$K$28/'Fixed data'!$C$7</f>
        <v>-2.0195555555555561E-3</v>
      </c>
      <c r="X36" s="34">
        <f>$K$28/'Fixed data'!$C$7</f>
        <v>-2.0195555555555561E-3</v>
      </c>
      <c r="Y36" s="34">
        <f>$K$28/'Fixed data'!$C$7</f>
        <v>-2.0195555555555561E-3</v>
      </c>
      <c r="Z36" s="34">
        <f>$K$28/'Fixed data'!$C$7</f>
        <v>-2.0195555555555561E-3</v>
      </c>
      <c r="AA36" s="34">
        <f>$K$28/'Fixed data'!$C$7</f>
        <v>-2.0195555555555561E-3</v>
      </c>
      <c r="AB36" s="34">
        <f>$K$28/'Fixed data'!$C$7</f>
        <v>-2.0195555555555561E-3</v>
      </c>
      <c r="AC36" s="34">
        <f>$K$28/'Fixed data'!$C$7</f>
        <v>-2.0195555555555561E-3</v>
      </c>
      <c r="AD36" s="34">
        <f>$K$28/'Fixed data'!$C$7</f>
        <v>-2.0195555555555561E-3</v>
      </c>
      <c r="AE36" s="34">
        <f>$K$28/'Fixed data'!$C$7</f>
        <v>-2.0195555555555561E-3</v>
      </c>
      <c r="AF36" s="34">
        <f>$K$28/'Fixed data'!$C$7</f>
        <v>-2.0195555555555561E-3</v>
      </c>
      <c r="AG36" s="34">
        <f>$K$28/'Fixed data'!$C$7</f>
        <v>-2.0195555555555561E-3</v>
      </c>
      <c r="AH36" s="34">
        <f>$K$28/'Fixed data'!$C$7</f>
        <v>-2.0195555555555561E-3</v>
      </c>
      <c r="AI36" s="34">
        <f>$K$28/'Fixed data'!$C$7</f>
        <v>-2.0195555555555561E-3</v>
      </c>
      <c r="AJ36" s="34">
        <f>$K$28/'Fixed data'!$C$7</f>
        <v>-2.0195555555555561E-3</v>
      </c>
      <c r="AK36" s="34">
        <f>$K$28/'Fixed data'!$C$7</f>
        <v>-2.0195555555555561E-3</v>
      </c>
      <c r="AL36" s="34">
        <f>$K$28/'Fixed data'!$C$7</f>
        <v>-2.0195555555555561E-3</v>
      </c>
      <c r="AM36" s="34">
        <f>$K$28/'Fixed data'!$C$7</f>
        <v>-2.0195555555555561E-3</v>
      </c>
      <c r="AN36" s="34">
        <f>$K$28/'Fixed data'!$C$7</f>
        <v>-2.0195555555555561E-3</v>
      </c>
      <c r="AO36" s="34">
        <f>$K$28/'Fixed data'!$C$7</f>
        <v>-2.0195555555555561E-3</v>
      </c>
      <c r="AP36" s="34">
        <f>$K$28/'Fixed data'!$C$7</f>
        <v>-2.0195555555555561E-3</v>
      </c>
      <c r="AQ36" s="34">
        <f>$K$28/'Fixed data'!$C$7</f>
        <v>-2.0195555555555561E-3</v>
      </c>
      <c r="AR36" s="34">
        <f>$K$28/'Fixed data'!$C$7</f>
        <v>-2.0195555555555561E-3</v>
      </c>
      <c r="AS36" s="34">
        <f>$K$28/'Fixed data'!$C$7</f>
        <v>-2.0195555555555561E-3</v>
      </c>
      <c r="AT36" s="34">
        <f>$K$28/'Fixed data'!$C$7</f>
        <v>-2.0195555555555561E-3</v>
      </c>
      <c r="AU36" s="34">
        <f>$K$28/'Fixed data'!$C$7</f>
        <v>-2.0195555555555561E-3</v>
      </c>
      <c r="AV36" s="34">
        <f>$K$28/'Fixed data'!$C$7</f>
        <v>-2.0195555555555561E-3</v>
      </c>
      <c r="AW36" s="34">
        <f>$K$28/'Fixed data'!$C$7</f>
        <v>-2.0195555555555561E-3</v>
      </c>
      <c r="AX36" s="34">
        <f>$K$28/'Fixed data'!$C$7</f>
        <v>-2.0195555555555561E-3</v>
      </c>
      <c r="AY36" s="34">
        <f>$K$28/'Fixed data'!$C$7</f>
        <v>-2.0195555555555561E-3</v>
      </c>
      <c r="AZ36" s="34">
        <f>$K$28/'Fixed data'!$C$7</f>
        <v>-2.0195555555555561E-3</v>
      </c>
      <c r="BA36" s="34">
        <f>$K$28/'Fixed data'!$C$7</f>
        <v>-2.0195555555555561E-3</v>
      </c>
      <c r="BB36" s="34">
        <f>$K$28/'Fixed data'!$C$7</f>
        <v>-2.0195555555555561E-3</v>
      </c>
      <c r="BC36" s="34">
        <f>$K$28/'Fixed data'!$C$7</f>
        <v>-2.0195555555555561E-3</v>
      </c>
      <c r="BD36" s="34">
        <f>$K$28/'Fixed data'!$C$7</f>
        <v>-2.0195555555555561E-3</v>
      </c>
    </row>
    <row r="37" spans="1:57" ht="16.5" hidden="1" customHeight="1" outlineLevel="1" x14ac:dyDescent="0.35">
      <c r="A37" s="115"/>
      <c r="B37" s="9" t="s">
        <v>33</v>
      </c>
      <c r="C37" s="11" t="s">
        <v>60</v>
      </c>
      <c r="D37" s="9" t="s">
        <v>40</v>
      </c>
      <c r="F37" s="34"/>
      <c r="G37" s="34"/>
      <c r="H37" s="34"/>
      <c r="I37" s="34"/>
      <c r="J37" s="34"/>
      <c r="K37" s="34"/>
      <c r="L37" s="34"/>
      <c r="M37" s="34">
        <f>$L$28/'Fixed data'!$C$7</f>
        <v>-2.0195555555555561E-3</v>
      </c>
      <c r="N37" s="34">
        <f>$L$28/'Fixed data'!$C$7</f>
        <v>-2.0195555555555561E-3</v>
      </c>
      <c r="O37" s="34">
        <f>$L$28/'Fixed data'!$C$7</f>
        <v>-2.0195555555555561E-3</v>
      </c>
      <c r="P37" s="34">
        <f>$L$28/'Fixed data'!$C$7</f>
        <v>-2.0195555555555561E-3</v>
      </c>
      <c r="Q37" s="34">
        <f>$L$28/'Fixed data'!$C$7</f>
        <v>-2.0195555555555561E-3</v>
      </c>
      <c r="R37" s="34">
        <f>$L$28/'Fixed data'!$C$7</f>
        <v>-2.0195555555555561E-3</v>
      </c>
      <c r="S37" s="34">
        <f>$L$28/'Fixed data'!$C$7</f>
        <v>-2.0195555555555561E-3</v>
      </c>
      <c r="T37" s="34">
        <f>$L$28/'Fixed data'!$C$7</f>
        <v>-2.0195555555555561E-3</v>
      </c>
      <c r="U37" s="34">
        <f>$L$28/'Fixed data'!$C$7</f>
        <v>-2.0195555555555561E-3</v>
      </c>
      <c r="V37" s="34">
        <f>$L$28/'Fixed data'!$C$7</f>
        <v>-2.0195555555555561E-3</v>
      </c>
      <c r="W37" s="34">
        <f>$L$28/'Fixed data'!$C$7</f>
        <v>-2.0195555555555561E-3</v>
      </c>
      <c r="X37" s="34">
        <f>$L$28/'Fixed data'!$C$7</f>
        <v>-2.0195555555555561E-3</v>
      </c>
      <c r="Y37" s="34">
        <f>$L$28/'Fixed data'!$C$7</f>
        <v>-2.0195555555555561E-3</v>
      </c>
      <c r="Z37" s="34">
        <f>$L$28/'Fixed data'!$C$7</f>
        <v>-2.0195555555555561E-3</v>
      </c>
      <c r="AA37" s="34">
        <f>$L$28/'Fixed data'!$C$7</f>
        <v>-2.0195555555555561E-3</v>
      </c>
      <c r="AB37" s="34">
        <f>$L$28/'Fixed data'!$C$7</f>
        <v>-2.0195555555555561E-3</v>
      </c>
      <c r="AC37" s="34">
        <f>$L$28/'Fixed data'!$C$7</f>
        <v>-2.0195555555555561E-3</v>
      </c>
      <c r="AD37" s="34">
        <f>$L$28/'Fixed data'!$C$7</f>
        <v>-2.0195555555555561E-3</v>
      </c>
      <c r="AE37" s="34">
        <f>$L$28/'Fixed data'!$C$7</f>
        <v>-2.0195555555555561E-3</v>
      </c>
      <c r="AF37" s="34">
        <f>$L$28/'Fixed data'!$C$7</f>
        <v>-2.0195555555555561E-3</v>
      </c>
      <c r="AG37" s="34">
        <f>$L$28/'Fixed data'!$C$7</f>
        <v>-2.0195555555555561E-3</v>
      </c>
      <c r="AH37" s="34">
        <f>$L$28/'Fixed data'!$C$7</f>
        <v>-2.0195555555555561E-3</v>
      </c>
      <c r="AI37" s="34">
        <f>$L$28/'Fixed data'!$C$7</f>
        <v>-2.0195555555555561E-3</v>
      </c>
      <c r="AJ37" s="34">
        <f>$L$28/'Fixed data'!$C$7</f>
        <v>-2.0195555555555561E-3</v>
      </c>
      <c r="AK37" s="34">
        <f>$L$28/'Fixed data'!$C$7</f>
        <v>-2.0195555555555561E-3</v>
      </c>
      <c r="AL37" s="34">
        <f>$L$28/'Fixed data'!$C$7</f>
        <v>-2.0195555555555561E-3</v>
      </c>
      <c r="AM37" s="34">
        <f>$L$28/'Fixed data'!$C$7</f>
        <v>-2.0195555555555561E-3</v>
      </c>
      <c r="AN37" s="34">
        <f>$L$28/'Fixed data'!$C$7</f>
        <v>-2.0195555555555561E-3</v>
      </c>
      <c r="AO37" s="34">
        <f>$L$28/'Fixed data'!$C$7</f>
        <v>-2.0195555555555561E-3</v>
      </c>
      <c r="AP37" s="34">
        <f>$L$28/'Fixed data'!$C$7</f>
        <v>-2.0195555555555561E-3</v>
      </c>
      <c r="AQ37" s="34">
        <f>$L$28/'Fixed data'!$C$7</f>
        <v>-2.0195555555555561E-3</v>
      </c>
      <c r="AR37" s="34">
        <f>$L$28/'Fixed data'!$C$7</f>
        <v>-2.0195555555555561E-3</v>
      </c>
      <c r="AS37" s="34">
        <f>$L$28/'Fixed data'!$C$7</f>
        <v>-2.0195555555555561E-3</v>
      </c>
      <c r="AT37" s="34">
        <f>$L$28/'Fixed data'!$C$7</f>
        <v>-2.0195555555555561E-3</v>
      </c>
      <c r="AU37" s="34">
        <f>$L$28/'Fixed data'!$C$7</f>
        <v>-2.0195555555555561E-3</v>
      </c>
      <c r="AV37" s="34">
        <f>$L$28/'Fixed data'!$C$7</f>
        <v>-2.0195555555555561E-3</v>
      </c>
      <c r="AW37" s="34">
        <f>$L$28/'Fixed data'!$C$7</f>
        <v>-2.0195555555555561E-3</v>
      </c>
      <c r="AX37" s="34">
        <f>$L$28/'Fixed data'!$C$7</f>
        <v>-2.0195555555555561E-3</v>
      </c>
      <c r="AY37" s="34">
        <f>$L$28/'Fixed data'!$C$7</f>
        <v>-2.0195555555555561E-3</v>
      </c>
      <c r="AZ37" s="34">
        <f>$L$28/'Fixed data'!$C$7</f>
        <v>-2.0195555555555561E-3</v>
      </c>
      <c r="BA37" s="34">
        <f>$L$28/'Fixed data'!$C$7</f>
        <v>-2.0195555555555561E-3</v>
      </c>
      <c r="BB37" s="34">
        <f>$L$28/'Fixed data'!$C$7</f>
        <v>-2.0195555555555561E-3</v>
      </c>
      <c r="BC37" s="34">
        <f>$L$28/'Fixed data'!$C$7</f>
        <v>-2.0195555555555561E-3</v>
      </c>
      <c r="BD37" s="34">
        <f>$L$28/'Fixed data'!$C$7</f>
        <v>-2.0195555555555561E-3</v>
      </c>
    </row>
    <row r="38" spans="1:57" ht="16.5" hidden="1" customHeight="1" outlineLevel="1" x14ac:dyDescent="0.35">
      <c r="A38" s="115"/>
      <c r="B38" s="9" t="s">
        <v>110</v>
      </c>
      <c r="C38" s="11" t="s">
        <v>132</v>
      </c>
      <c r="D38" s="9" t="s">
        <v>40</v>
      </c>
      <c r="F38" s="34"/>
      <c r="G38" s="34"/>
      <c r="H38" s="34"/>
      <c r="I38" s="34"/>
      <c r="J38" s="34"/>
      <c r="K38" s="34"/>
      <c r="L38" s="34"/>
      <c r="M38" s="34"/>
      <c r="N38" s="34">
        <f>$M$28/'Fixed data'!$C$7</f>
        <v>0</v>
      </c>
      <c r="O38" s="34">
        <f>$M$28/'Fixed data'!$C$7</f>
        <v>0</v>
      </c>
      <c r="P38" s="34">
        <f>$M$28/'Fixed data'!$C$7</f>
        <v>0</v>
      </c>
      <c r="Q38" s="34">
        <f>$M$28/'Fixed data'!$C$7</f>
        <v>0</v>
      </c>
      <c r="R38" s="34">
        <f>$M$28/'Fixed data'!$C$7</f>
        <v>0</v>
      </c>
      <c r="S38" s="34">
        <f>$M$28/'Fixed data'!$C$7</f>
        <v>0</v>
      </c>
      <c r="T38" s="34">
        <f>$M$28/'Fixed data'!$C$7</f>
        <v>0</v>
      </c>
      <c r="U38" s="34">
        <f>$M$28/'Fixed data'!$C$7</f>
        <v>0</v>
      </c>
      <c r="V38" s="34">
        <f>$M$28/'Fixed data'!$C$7</f>
        <v>0</v>
      </c>
      <c r="W38" s="34">
        <f>$M$28/'Fixed data'!$C$7</f>
        <v>0</v>
      </c>
      <c r="X38" s="34">
        <f>$M$28/'Fixed data'!$C$7</f>
        <v>0</v>
      </c>
      <c r="Y38" s="34">
        <f>$M$28/'Fixed data'!$C$7</f>
        <v>0</v>
      </c>
      <c r="Z38" s="34">
        <f>$M$28/'Fixed data'!$C$7</f>
        <v>0</v>
      </c>
      <c r="AA38" s="34">
        <f>$M$28/'Fixed data'!$C$7</f>
        <v>0</v>
      </c>
      <c r="AB38" s="34">
        <f>$M$28/'Fixed data'!$C$7</f>
        <v>0</v>
      </c>
      <c r="AC38" s="34">
        <f>$M$28/'Fixed data'!$C$7</f>
        <v>0</v>
      </c>
      <c r="AD38" s="34">
        <f>$M$28/'Fixed data'!$C$7</f>
        <v>0</v>
      </c>
      <c r="AE38" s="34">
        <f>$M$28/'Fixed data'!$C$7</f>
        <v>0</v>
      </c>
      <c r="AF38" s="34">
        <f>$M$28/'Fixed data'!$C$7</f>
        <v>0</v>
      </c>
      <c r="AG38" s="34">
        <f>$M$28/'Fixed data'!$C$7</f>
        <v>0</v>
      </c>
      <c r="AH38" s="34">
        <f>$M$28/'Fixed data'!$C$7</f>
        <v>0</v>
      </c>
      <c r="AI38" s="34">
        <f>$M$28/'Fixed data'!$C$7</f>
        <v>0</v>
      </c>
      <c r="AJ38" s="34">
        <f>$M$28/'Fixed data'!$C$7</f>
        <v>0</v>
      </c>
      <c r="AK38" s="34">
        <f>$M$28/'Fixed data'!$C$7</f>
        <v>0</v>
      </c>
      <c r="AL38" s="34">
        <f>$M$28/'Fixed data'!$C$7</f>
        <v>0</v>
      </c>
      <c r="AM38" s="34">
        <f>$M$28/'Fixed data'!$C$7</f>
        <v>0</v>
      </c>
      <c r="AN38" s="34">
        <f>$M$28/'Fixed data'!$C$7</f>
        <v>0</v>
      </c>
      <c r="AO38" s="34">
        <f>$M$28/'Fixed data'!$C$7</f>
        <v>0</v>
      </c>
      <c r="AP38" s="34">
        <f>$M$28/'Fixed data'!$C$7</f>
        <v>0</v>
      </c>
      <c r="AQ38" s="34">
        <f>$M$28/'Fixed data'!$C$7</f>
        <v>0</v>
      </c>
      <c r="AR38" s="34">
        <f>$M$28/'Fixed data'!$C$7</f>
        <v>0</v>
      </c>
      <c r="AS38" s="34">
        <f>$M$28/'Fixed data'!$C$7</f>
        <v>0</v>
      </c>
      <c r="AT38" s="34">
        <f>$M$28/'Fixed data'!$C$7</f>
        <v>0</v>
      </c>
      <c r="AU38" s="34">
        <f>$M$28/'Fixed data'!$C$7</f>
        <v>0</v>
      </c>
      <c r="AV38" s="34">
        <f>$M$28/'Fixed data'!$C$7</f>
        <v>0</v>
      </c>
      <c r="AW38" s="34">
        <f>$M$28/'Fixed data'!$C$7</f>
        <v>0</v>
      </c>
      <c r="AX38" s="34">
        <f>$M$28/'Fixed data'!$C$7</f>
        <v>0</v>
      </c>
      <c r="AY38" s="34">
        <f>$M$28/'Fixed data'!$C$7</f>
        <v>0</v>
      </c>
      <c r="AZ38" s="34">
        <f>$M$28/'Fixed data'!$C$7</f>
        <v>0</v>
      </c>
      <c r="BA38" s="34">
        <f>$M$28/'Fixed data'!$C$7</f>
        <v>0</v>
      </c>
      <c r="BB38" s="34">
        <f>$M$28/'Fixed data'!$C$7</f>
        <v>0</v>
      </c>
      <c r="BC38" s="34">
        <f>$M$28/'Fixed data'!$C$7</f>
        <v>0</v>
      </c>
      <c r="BD38" s="34">
        <f>$M$28/'Fixed data'!$C$7</f>
        <v>0</v>
      </c>
      <c r="BE38" s="34"/>
    </row>
    <row r="39" spans="1:57" ht="16.5" hidden="1" customHeight="1" outlineLevel="1" x14ac:dyDescent="0.35">
      <c r="A39" s="115"/>
      <c r="B39" s="9" t="s">
        <v>111</v>
      </c>
      <c r="C39" s="11" t="s">
        <v>133</v>
      </c>
      <c r="D39" s="9" t="s">
        <v>40</v>
      </c>
      <c r="F39" s="34"/>
      <c r="G39" s="34"/>
      <c r="H39" s="34"/>
      <c r="I39" s="34"/>
      <c r="J39" s="34"/>
      <c r="K39" s="34"/>
      <c r="L39" s="34"/>
      <c r="M39" s="34"/>
      <c r="N39" s="34"/>
      <c r="O39" s="34">
        <f>$N$28/'Fixed data'!$C$7</f>
        <v>0</v>
      </c>
      <c r="P39" s="34">
        <f>$N$28/'Fixed data'!$C$7</f>
        <v>0</v>
      </c>
      <c r="Q39" s="34">
        <f>$N$28/'Fixed data'!$C$7</f>
        <v>0</v>
      </c>
      <c r="R39" s="34">
        <f>$N$28/'Fixed data'!$C$7</f>
        <v>0</v>
      </c>
      <c r="S39" s="34">
        <f>$N$28/'Fixed data'!$C$7</f>
        <v>0</v>
      </c>
      <c r="T39" s="34">
        <f>$N$28/'Fixed data'!$C$7</f>
        <v>0</v>
      </c>
      <c r="U39" s="34">
        <f>$N$28/'Fixed data'!$C$7</f>
        <v>0</v>
      </c>
      <c r="V39" s="34">
        <f>$N$28/'Fixed data'!$C$7</f>
        <v>0</v>
      </c>
      <c r="W39" s="34">
        <f>$N$28/'Fixed data'!$C$7</f>
        <v>0</v>
      </c>
      <c r="X39" s="34">
        <f>$N$28/'Fixed data'!$C$7</f>
        <v>0</v>
      </c>
      <c r="Y39" s="34">
        <f>$N$28/'Fixed data'!$C$7</f>
        <v>0</v>
      </c>
      <c r="Z39" s="34">
        <f>$N$28/'Fixed data'!$C$7</f>
        <v>0</v>
      </c>
      <c r="AA39" s="34">
        <f>$N$28/'Fixed data'!$C$7</f>
        <v>0</v>
      </c>
      <c r="AB39" s="34">
        <f>$N$28/'Fixed data'!$C$7</f>
        <v>0</v>
      </c>
      <c r="AC39" s="34">
        <f>$N$28/'Fixed data'!$C$7</f>
        <v>0</v>
      </c>
      <c r="AD39" s="34">
        <f>$N$28/'Fixed data'!$C$7</f>
        <v>0</v>
      </c>
      <c r="AE39" s="34">
        <f>$N$28/'Fixed data'!$C$7</f>
        <v>0</v>
      </c>
      <c r="AF39" s="34">
        <f>$N$28/'Fixed data'!$C$7</f>
        <v>0</v>
      </c>
      <c r="AG39" s="34">
        <f>$N$28/'Fixed data'!$C$7</f>
        <v>0</v>
      </c>
      <c r="AH39" s="34">
        <f>$N$28/'Fixed data'!$C$7</f>
        <v>0</v>
      </c>
      <c r="AI39" s="34">
        <f>$N$28/'Fixed data'!$C$7</f>
        <v>0</v>
      </c>
      <c r="AJ39" s="34">
        <f>$N$28/'Fixed data'!$C$7</f>
        <v>0</v>
      </c>
      <c r="AK39" s="34">
        <f>$N$28/'Fixed data'!$C$7</f>
        <v>0</v>
      </c>
      <c r="AL39" s="34">
        <f>$N$28/'Fixed data'!$C$7</f>
        <v>0</v>
      </c>
      <c r="AM39" s="34">
        <f>$N$28/'Fixed data'!$C$7</f>
        <v>0</v>
      </c>
      <c r="AN39" s="34">
        <f>$N$28/'Fixed data'!$C$7</f>
        <v>0</v>
      </c>
      <c r="AO39" s="34">
        <f>$N$28/'Fixed data'!$C$7</f>
        <v>0</v>
      </c>
      <c r="AP39" s="34">
        <f>$N$28/'Fixed data'!$C$7</f>
        <v>0</v>
      </c>
      <c r="AQ39" s="34">
        <f>$N$28/'Fixed data'!$C$7</f>
        <v>0</v>
      </c>
      <c r="AR39" s="34">
        <f>$N$28/'Fixed data'!$C$7</f>
        <v>0</v>
      </c>
      <c r="AS39" s="34">
        <f>$N$28/'Fixed data'!$C$7</f>
        <v>0</v>
      </c>
      <c r="AT39" s="34">
        <f>$N$28/'Fixed data'!$C$7</f>
        <v>0</v>
      </c>
      <c r="AU39" s="34">
        <f>$N$28/'Fixed data'!$C$7</f>
        <v>0</v>
      </c>
      <c r="AV39" s="34">
        <f>$N$28/'Fixed data'!$C$7</f>
        <v>0</v>
      </c>
      <c r="AW39" s="34">
        <f>$N$28/'Fixed data'!$C$7</f>
        <v>0</v>
      </c>
      <c r="AX39" s="34">
        <f>$N$28/'Fixed data'!$C$7</f>
        <v>0</v>
      </c>
      <c r="AY39" s="34">
        <f>$N$28/'Fixed data'!$C$7</f>
        <v>0</v>
      </c>
      <c r="AZ39" s="34">
        <f>$N$28/'Fixed data'!$C$7</f>
        <v>0</v>
      </c>
      <c r="BA39" s="34">
        <f>$N$28/'Fixed data'!$C$7</f>
        <v>0</v>
      </c>
      <c r="BB39" s="34">
        <f>$N$28/'Fixed data'!$C$7</f>
        <v>0</v>
      </c>
      <c r="BC39" s="34">
        <f>$N$28/'Fixed data'!$C$7</f>
        <v>0</v>
      </c>
      <c r="BD39" s="34">
        <f>$N$28/'Fixed data'!$C$7</f>
        <v>0</v>
      </c>
    </row>
    <row r="40" spans="1:57" ht="16.5" hidden="1" customHeight="1" outlineLevel="1" x14ac:dyDescent="0.35">
      <c r="A40" s="115"/>
      <c r="B40" s="9" t="s">
        <v>112</v>
      </c>
      <c r="C40" s="11" t="s">
        <v>134</v>
      </c>
      <c r="D40" s="9" t="s">
        <v>40</v>
      </c>
      <c r="F40" s="34"/>
      <c r="G40" s="34"/>
      <c r="H40" s="34"/>
      <c r="I40" s="34"/>
      <c r="J40" s="34"/>
      <c r="K40" s="34"/>
      <c r="L40" s="34"/>
      <c r="M40" s="34"/>
      <c r="N40" s="34"/>
      <c r="O40" s="34"/>
      <c r="P40" s="34">
        <f>$O$28/'Fixed data'!$C$7</f>
        <v>0</v>
      </c>
      <c r="Q40" s="34">
        <f>$O$28/'Fixed data'!$C$7</f>
        <v>0</v>
      </c>
      <c r="R40" s="34">
        <f>$O$28/'Fixed data'!$C$7</f>
        <v>0</v>
      </c>
      <c r="S40" s="34">
        <f>$O$28/'Fixed data'!$C$7</f>
        <v>0</v>
      </c>
      <c r="T40" s="34">
        <f>$O$28/'Fixed data'!$C$7</f>
        <v>0</v>
      </c>
      <c r="U40" s="34">
        <f>$O$28/'Fixed data'!$C$7</f>
        <v>0</v>
      </c>
      <c r="V40" s="34">
        <f>$O$28/'Fixed data'!$C$7</f>
        <v>0</v>
      </c>
      <c r="W40" s="34">
        <f>$O$28/'Fixed data'!$C$7</f>
        <v>0</v>
      </c>
      <c r="X40" s="34">
        <f>$O$28/'Fixed data'!$C$7</f>
        <v>0</v>
      </c>
      <c r="Y40" s="34">
        <f>$O$28/'Fixed data'!$C$7</f>
        <v>0</v>
      </c>
      <c r="Z40" s="34">
        <f>$O$28/'Fixed data'!$C$7</f>
        <v>0</v>
      </c>
      <c r="AA40" s="34">
        <f>$O$28/'Fixed data'!$C$7</f>
        <v>0</v>
      </c>
      <c r="AB40" s="34">
        <f>$O$28/'Fixed data'!$C$7</f>
        <v>0</v>
      </c>
      <c r="AC40" s="34">
        <f>$O$28/'Fixed data'!$C$7</f>
        <v>0</v>
      </c>
      <c r="AD40" s="34">
        <f>$O$28/'Fixed data'!$C$7</f>
        <v>0</v>
      </c>
      <c r="AE40" s="34">
        <f>$O$28/'Fixed data'!$C$7</f>
        <v>0</v>
      </c>
      <c r="AF40" s="34">
        <f>$O$28/'Fixed data'!$C$7</f>
        <v>0</v>
      </c>
      <c r="AG40" s="34">
        <f>$O$28/'Fixed data'!$C$7</f>
        <v>0</v>
      </c>
      <c r="AH40" s="34">
        <f>$O$28/'Fixed data'!$C$7</f>
        <v>0</v>
      </c>
      <c r="AI40" s="34">
        <f>$O$28/'Fixed data'!$C$7</f>
        <v>0</v>
      </c>
      <c r="AJ40" s="34">
        <f>$O$28/'Fixed data'!$C$7</f>
        <v>0</v>
      </c>
      <c r="AK40" s="34">
        <f>$O$28/'Fixed data'!$C$7</f>
        <v>0</v>
      </c>
      <c r="AL40" s="34">
        <f>$O$28/'Fixed data'!$C$7</f>
        <v>0</v>
      </c>
      <c r="AM40" s="34">
        <f>$O$28/'Fixed data'!$C$7</f>
        <v>0</v>
      </c>
      <c r="AN40" s="34">
        <f>$O$28/'Fixed data'!$C$7</f>
        <v>0</v>
      </c>
      <c r="AO40" s="34">
        <f>$O$28/'Fixed data'!$C$7</f>
        <v>0</v>
      </c>
      <c r="AP40" s="34">
        <f>$O$28/'Fixed data'!$C$7</f>
        <v>0</v>
      </c>
      <c r="AQ40" s="34">
        <f>$O$28/'Fixed data'!$C$7</f>
        <v>0</v>
      </c>
      <c r="AR40" s="34">
        <f>$O$28/'Fixed data'!$C$7</f>
        <v>0</v>
      </c>
      <c r="AS40" s="34">
        <f>$O$28/'Fixed data'!$C$7</f>
        <v>0</v>
      </c>
      <c r="AT40" s="34">
        <f>$O$28/'Fixed data'!$C$7</f>
        <v>0</v>
      </c>
      <c r="AU40" s="34">
        <f>$O$28/'Fixed data'!$C$7</f>
        <v>0</v>
      </c>
      <c r="AV40" s="34">
        <f>$O$28/'Fixed data'!$C$7</f>
        <v>0</v>
      </c>
      <c r="AW40" s="34">
        <f>$O$28/'Fixed data'!$C$7</f>
        <v>0</v>
      </c>
      <c r="AX40" s="34">
        <f>$O$28/'Fixed data'!$C$7</f>
        <v>0</v>
      </c>
      <c r="AY40" s="34">
        <f>$O$28/'Fixed data'!$C$7</f>
        <v>0</v>
      </c>
      <c r="AZ40" s="34">
        <f>$O$28/'Fixed data'!$C$7</f>
        <v>0</v>
      </c>
      <c r="BA40" s="34">
        <f>$O$28/'Fixed data'!$C$7</f>
        <v>0</v>
      </c>
      <c r="BB40" s="34">
        <f>$O$28/'Fixed data'!$C$7</f>
        <v>0</v>
      </c>
      <c r="BC40" s="34">
        <f>$O$28/'Fixed data'!$C$7</f>
        <v>0</v>
      </c>
      <c r="BD40" s="34">
        <f>$O$28/'Fixed data'!$C$7</f>
        <v>0</v>
      </c>
    </row>
    <row r="41" spans="1:57" ht="16.5" hidden="1" customHeight="1" outlineLevel="1" x14ac:dyDescent="0.35">
      <c r="A41" s="115"/>
      <c r="B41" s="9" t="s">
        <v>113</v>
      </c>
      <c r="C41" s="11" t="s">
        <v>135</v>
      </c>
      <c r="D41" s="9" t="s">
        <v>40</v>
      </c>
      <c r="F41" s="34"/>
      <c r="G41" s="34"/>
      <c r="H41" s="34"/>
      <c r="I41" s="34"/>
      <c r="J41" s="34"/>
      <c r="K41" s="34"/>
      <c r="L41" s="34"/>
      <c r="M41" s="34"/>
      <c r="N41" s="34"/>
      <c r="O41" s="34"/>
      <c r="P41" s="34"/>
      <c r="Q41" s="34">
        <f>$P$28/'Fixed data'!$C$7</f>
        <v>0</v>
      </c>
      <c r="R41" s="34">
        <f>$P$28/'Fixed data'!$C$7</f>
        <v>0</v>
      </c>
      <c r="S41" s="34">
        <f>$P$28/'Fixed data'!$C$7</f>
        <v>0</v>
      </c>
      <c r="T41" s="34">
        <f>$P$28/'Fixed data'!$C$7</f>
        <v>0</v>
      </c>
      <c r="U41" s="34">
        <f>$P$28/'Fixed data'!$C$7</f>
        <v>0</v>
      </c>
      <c r="V41" s="34">
        <f>$P$28/'Fixed data'!$C$7</f>
        <v>0</v>
      </c>
      <c r="W41" s="34">
        <f>$P$28/'Fixed data'!$C$7</f>
        <v>0</v>
      </c>
      <c r="X41" s="34">
        <f>$P$28/'Fixed data'!$C$7</f>
        <v>0</v>
      </c>
      <c r="Y41" s="34">
        <f>$P$28/'Fixed data'!$C$7</f>
        <v>0</v>
      </c>
      <c r="Z41" s="34">
        <f>$P$28/'Fixed data'!$C$7</f>
        <v>0</v>
      </c>
      <c r="AA41" s="34">
        <f>$P$28/'Fixed data'!$C$7</f>
        <v>0</v>
      </c>
      <c r="AB41" s="34">
        <f>$P$28/'Fixed data'!$C$7</f>
        <v>0</v>
      </c>
      <c r="AC41" s="34">
        <f>$P$28/'Fixed data'!$C$7</f>
        <v>0</v>
      </c>
      <c r="AD41" s="34">
        <f>$P$28/'Fixed data'!$C$7</f>
        <v>0</v>
      </c>
      <c r="AE41" s="34">
        <f>$P$28/'Fixed data'!$C$7</f>
        <v>0</v>
      </c>
      <c r="AF41" s="34">
        <f>$P$28/'Fixed data'!$C$7</f>
        <v>0</v>
      </c>
      <c r="AG41" s="34">
        <f>$P$28/'Fixed data'!$C$7</f>
        <v>0</v>
      </c>
      <c r="AH41" s="34">
        <f>$P$28/'Fixed data'!$C$7</f>
        <v>0</v>
      </c>
      <c r="AI41" s="34">
        <f>$P$28/'Fixed data'!$C$7</f>
        <v>0</v>
      </c>
      <c r="AJ41" s="34">
        <f>$P$28/'Fixed data'!$C$7</f>
        <v>0</v>
      </c>
      <c r="AK41" s="34">
        <f>$P$28/'Fixed data'!$C$7</f>
        <v>0</v>
      </c>
      <c r="AL41" s="34">
        <f>$P$28/'Fixed data'!$C$7</f>
        <v>0</v>
      </c>
      <c r="AM41" s="34">
        <f>$P$28/'Fixed data'!$C$7</f>
        <v>0</v>
      </c>
      <c r="AN41" s="34">
        <f>$P$28/'Fixed data'!$C$7</f>
        <v>0</v>
      </c>
      <c r="AO41" s="34">
        <f>$P$28/'Fixed data'!$C$7</f>
        <v>0</v>
      </c>
      <c r="AP41" s="34">
        <f>$P$28/'Fixed data'!$C$7</f>
        <v>0</v>
      </c>
      <c r="AQ41" s="34">
        <f>$P$28/'Fixed data'!$C$7</f>
        <v>0</v>
      </c>
      <c r="AR41" s="34">
        <f>$P$28/'Fixed data'!$C$7</f>
        <v>0</v>
      </c>
      <c r="AS41" s="34">
        <f>$P$28/'Fixed data'!$C$7</f>
        <v>0</v>
      </c>
      <c r="AT41" s="34">
        <f>$P$28/'Fixed data'!$C$7</f>
        <v>0</v>
      </c>
      <c r="AU41" s="34">
        <f>$P$28/'Fixed data'!$C$7</f>
        <v>0</v>
      </c>
      <c r="AV41" s="34">
        <f>$P$28/'Fixed data'!$C$7</f>
        <v>0</v>
      </c>
      <c r="AW41" s="34">
        <f>$P$28/'Fixed data'!$C$7</f>
        <v>0</v>
      </c>
      <c r="AX41" s="34">
        <f>$P$28/'Fixed data'!$C$7</f>
        <v>0</v>
      </c>
      <c r="AY41" s="34">
        <f>$P$28/'Fixed data'!$C$7</f>
        <v>0</v>
      </c>
      <c r="AZ41" s="34">
        <f>$P$28/'Fixed data'!$C$7</f>
        <v>0</v>
      </c>
      <c r="BA41" s="34">
        <f>$P$28/'Fixed data'!$C$7</f>
        <v>0</v>
      </c>
      <c r="BB41" s="34">
        <f>$P$28/'Fixed data'!$C$7</f>
        <v>0</v>
      </c>
      <c r="BC41" s="34">
        <f>$P$28/'Fixed data'!$C$7</f>
        <v>0</v>
      </c>
      <c r="BD41" s="34">
        <f>$P$28/'Fixed data'!$C$7</f>
        <v>0</v>
      </c>
    </row>
    <row r="42" spans="1:57" ht="16.5" hidden="1" customHeight="1" outlineLevel="1" x14ac:dyDescent="0.35">
      <c r="A42" s="115"/>
      <c r="B42" s="9" t="s">
        <v>114</v>
      </c>
      <c r="C42" s="11" t="s">
        <v>136</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x14ac:dyDescent="0.35">
      <c r="A43" s="115"/>
      <c r="B43" s="9" t="s">
        <v>115</v>
      </c>
      <c r="C43" s="11" t="s">
        <v>137</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x14ac:dyDescent="0.35">
      <c r="A44" s="115"/>
      <c r="B44" s="9" t="s">
        <v>116</v>
      </c>
      <c r="C44" s="11" t="s">
        <v>138</v>
      </c>
      <c r="D44" s="9" t="s">
        <v>40</v>
      </c>
      <c r="F44" s="34"/>
      <c r="G44" s="34"/>
      <c r="H44" s="34"/>
      <c r="I44" s="34"/>
      <c r="J44" s="34"/>
      <c r="K44" s="34"/>
      <c r="L44" s="34"/>
      <c r="M44" s="34"/>
      <c r="N44" s="34"/>
      <c r="O44" s="34"/>
      <c r="P44" s="34"/>
      <c r="Q44" s="34"/>
      <c r="R44" s="34"/>
      <c r="S44" s="34"/>
      <c r="T44" s="34">
        <f>$S$28/'Fixed data'!$C$7</f>
        <v>0</v>
      </c>
      <c r="U44" s="34">
        <f>$S$28/'Fixed data'!$C$7</f>
        <v>0</v>
      </c>
      <c r="V44" s="34">
        <f>$S$28/'Fixed data'!$C$7</f>
        <v>0</v>
      </c>
      <c r="W44" s="34">
        <f>$S$28/'Fixed data'!$C$7</f>
        <v>0</v>
      </c>
      <c r="X44" s="34">
        <f>$S$28/'Fixed data'!$C$7</f>
        <v>0</v>
      </c>
      <c r="Y44" s="34">
        <f>$S$28/'Fixed data'!$C$7</f>
        <v>0</v>
      </c>
      <c r="Z44" s="34">
        <f>$S$28/'Fixed data'!$C$7</f>
        <v>0</v>
      </c>
      <c r="AA44" s="34">
        <f>$S$28/'Fixed data'!$C$7</f>
        <v>0</v>
      </c>
      <c r="AB44" s="34">
        <f>$S$28/'Fixed data'!$C$7</f>
        <v>0</v>
      </c>
      <c r="AC44" s="34">
        <f>$S$28/'Fixed data'!$C$7</f>
        <v>0</v>
      </c>
      <c r="AD44" s="34">
        <f>$S$28/'Fixed data'!$C$7</f>
        <v>0</v>
      </c>
      <c r="AE44" s="34">
        <f>$S$28/'Fixed data'!$C$7</f>
        <v>0</v>
      </c>
      <c r="AF44" s="34">
        <f>$S$28/'Fixed data'!$C$7</f>
        <v>0</v>
      </c>
      <c r="AG44" s="34">
        <f>$S$28/'Fixed data'!$C$7</f>
        <v>0</v>
      </c>
      <c r="AH44" s="34">
        <f>$S$28/'Fixed data'!$C$7</f>
        <v>0</v>
      </c>
      <c r="AI44" s="34">
        <f>$S$28/'Fixed data'!$C$7</f>
        <v>0</v>
      </c>
      <c r="AJ44" s="34">
        <f>$S$28/'Fixed data'!$C$7</f>
        <v>0</v>
      </c>
      <c r="AK44" s="34">
        <f>$S$28/'Fixed data'!$C$7</f>
        <v>0</v>
      </c>
      <c r="AL44" s="34">
        <f>$S$28/'Fixed data'!$C$7</f>
        <v>0</v>
      </c>
      <c r="AM44" s="34">
        <f>$S$28/'Fixed data'!$C$7</f>
        <v>0</v>
      </c>
      <c r="AN44" s="34">
        <f>$S$28/'Fixed data'!$C$7</f>
        <v>0</v>
      </c>
      <c r="AO44" s="34">
        <f>$S$28/'Fixed data'!$C$7</f>
        <v>0</v>
      </c>
      <c r="AP44" s="34">
        <f>$S$28/'Fixed data'!$C$7</f>
        <v>0</v>
      </c>
      <c r="AQ44" s="34">
        <f>$S$28/'Fixed data'!$C$7</f>
        <v>0</v>
      </c>
      <c r="AR44" s="34">
        <f>$S$28/'Fixed data'!$C$7</f>
        <v>0</v>
      </c>
      <c r="AS44" s="34">
        <f>$S$28/'Fixed data'!$C$7</f>
        <v>0</v>
      </c>
      <c r="AT44" s="34">
        <f>$S$28/'Fixed data'!$C$7</f>
        <v>0</v>
      </c>
      <c r="AU44" s="34">
        <f>$S$28/'Fixed data'!$C$7</f>
        <v>0</v>
      </c>
      <c r="AV44" s="34">
        <f>$S$28/'Fixed data'!$C$7</f>
        <v>0</v>
      </c>
      <c r="AW44" s="34">
        <f>$S$28/'Fixed data'!$C$7</f>
        <v>0</v>
      </c>
      <c r="AX44" s="34">
        <f>$S$28/'Fixed data'!$C$7</f>
        <v>0</v>
      </c>
      <c r="AY44" s="34">
        <f>$S$28/'Fixed data'!$C$7</f>
        <v>0</v>
      </c>
      <c r="AZ44" s="34">
        <f>$S$28/'Fixed data'!$C$7</f>
        <v>0</v>
      </c>
      <c r="BA44" s="34">
        <f>$S$28/'Fixed data'!$C$7</f>
        <v>0</v>
      </c>
      <c r="BB44" s="34">
        <f>$S$28/'Fixed data'!$C$7</f>
        <v>0</v>
      </c>
      <c r="BC44" s="34">
        <f>$S$28/'Fixed data'!$C$7</f>
        <v>0</v>
      </c>
      <c r="BD44" s="34">
        <f>$S$28/'Fixed data'!$C$7</f>
        <v>0</v>
      </c>
    </row>
    <row r="45" spans="1:57" ht="16.5" hidden="1" customHeight="1" outlineLevel="1" x14ac:dyDescent="0.35">
      <c r="A45" s="115"/>
      <c r="B45" s="9" t="s">
        <v>117</v>
      </c>
      <c r="C45" s="11" t="s">
        <v>139</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x14ac:dyDescent="0.35">
      <c r="A46" s="115"/>
      <c r="B46" s="9" t="s">
        <v>118</v>
      </c>
      <c r="C46" s="11" t="s">
        <v>140</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x14ac:dyDescent="0.35">
      <c r="A47" s="115"/>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5"/>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5"/>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15"/>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15"/>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15"/>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5"/>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5"/>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15"/>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5"/>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5"/>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5"/>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5"/>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15"/>
      <c r="B60" s="9" t="s">
        <v>7</v>
      </c>
      <c r="C60" s="9" t="s">
        <v>61</v>
      </c>
      <c r="D60" s="9" t="s">
        <v>40</v>
      </c>
      <c r="E60" s="34">
        <f>SUM(E30:E59)</f>
        <v>0</v>
      </c>
      <c r="F60" s="34">
        <f t="shared" ref="F60:BD60" si="7">SUM(F30:F59)</f>
        <v>-2.0195555555555561E-3</v>
      </c>
      <c r="G60" s="34">
        <f t="shared" si="7"/>
        <v>-4.0391111111111122E-3</v>
      </c>
      <c r="H60" s="34">
        <f t="shared" si="7"/>
        <v>-6.0586666666666688E-3</v>
      </c>
      <c r="I60" s="34">
        <f t="shared" si="7"/>
        <v>-8.0782222222222245E-3</v>
      </c>
      <c r="J60" s="34">
        <f t="shared" si="7"/>
        <v>-1.009777777777778E-2</v>
      </c>
      <c r="K60" s="34">
        <f t="shared" si="7"/>
        <v>-1.2117333333333336E-2</v>
      </c>
      <c r="L60" s="34">
        <f t="shared" si="7"/>
        <v>-1.4136888888888892E-2</v>
      </c>
      <c r="M60" s="34">
        <f t="shared" si="7"/>
        <v>-1.6156444444444449E-2</v>
      </c>
      <c r="N60" s="34">
        <f t="shared" si="7"/>
        <v>-1.6156444444444449E-2</v>
      </c>
      <c r="O60" s="34">
        <f t="shared" si="7"/>
        <v>-1.6156444444444449E-2</v>
      </c>
      <c r="P60" s="34">
        <f t="shared" si="7"/>
        <v>-1.6156444444444449E-2</v>
      </c>
      <c r="Q60" s="34">
        <f t="shared" si="7"/>
        <v>-1.6156444444444449E-2</v>
      </c>
      <c r="R60" s="34">
        <f t="shared" si="7"/>
        <v>-1.6156444444444449E-2</v>
      </c>
      <c r="S60" s="34">
        <f t="shared" si="7"/>
        <v>-1.6156444444444449E-2</v>
      </c>
      <c r="T60" s="34">
        <f t="shared" si="7"/>
        <v>-1.6156444444444449E-2</v>
      </c>
      <c r="U60" s="34">
        <f t="shared" si="7"/>
        <v>-1.6156444444444449E-2</v>
      </c>
      <c r="V60" s="34">
        <f t="shared" si="7"/>
        <v>-1.6156444444444449E-2</v>
      </c>
      <c r="W60" s="34">
        <f t="shared" si="7"/>
        <v>-1.6156444444444449E-2</v>
      </c>
      <c r="X60" s="34">
        <f t="shared" si="7"/>
        <v>-1.6156444444444449E-2</v>
      </c>
      <c r="Y60" s="34">
        <f t="shared" si="7"/>
        <v>-1.6156444444444449E-2</v>
      </c>
      <c r="Z60" s="34">
        <f t="shared" si="7"/>
        <v>-1.6156444444444449E-2</v>
      </c>
      <c r="AA60" s="34">
        <f t="shared" si="7"/>
        <v>-1.6156444444444449E-2</v>
      </c>
      <c r="AB60" s="34">
        <f t="shared" si="7"/>
        <v>-1.6156444444444449E-2</v>
      </c>
      <c r="AC60" s="34">
        <f t="shared" si="7"/>
        <v>-1.6156444444444449E-2</v>
      </c>
      <c r="AD60" s="34">
        <f t="shared" si="7"/>
        <v>-1.6156444444444449E-2</v>
      </c>
      <c r="AE60" s="34">
        <f t="shared" si="7"/>
        <v>-1.6156444444444449E-2</v>
      </c>
      <c r="AF60" s="34">
        <f t="shared" si="7"/>
        <v>-1.6156444444444449E-2</v>
      </c>
      <c r="AG60" s="34">
        <f t="shared" si="7"/>
        <v>-1.6156444444444449E-2</v>
      </c>
      <c r="AH60" s="34">
        <f t="shared" si="7"/>
        <v>-1.6156444444444449E-2</v>
      </c>
      <c r="AI60" s="34">
        <f t="shared" si="7"/>
        <v>-1.6156444444444449E-2</v>
      </c>
      <c r="AJ60" s="34">
        <f t="shared" si="7"/>
        <v>-1.6156444444444449E-2</v>
      </c>
      <c r="AK60" s="34">
        <f t="shared" si="7"/>
        <v>-1.6156444444444449E-2</v>
      </c>
      <c r="AL60" s="34">
        <f t="shared" si="7"/>
        <v>-1.6156444444444449E-2</v>
      </c>
      <c r="AM60" s="34">
        <f t="shared" si="7"/>
        <v>-1.6156444444444449E-2</v>
      </c>
      <c r="AN60" s="34">
        <f t="shared" si="7"/>
        <v>-1.6156444444444449E-2</v>
      </c>
      <c r="AO60" s="34">
        <f t="shared" si="7"/>
        <v>-1.6156444444444449E-2</v>
      </c>
      <c r="AP60" s="34">
        <f t="shared" si="7"/>
        <v>-1.6156444444444449E-2</v>
      </c>
      <c r="AQ60" s="34">
        <f t="shared" si="7"/>
        <v>-1.6156444444444449E-2</v>
      </c>
      <c r="AR60" s="34">
        <f t="shared" si="7"/>
        <v>-1.6156444444444449E-2</v>
      </c>
      <c r="AS60" s="34">
        <f t="shared" si="7"/>
        <v>-1.6156444444444449E-2</v>
      </c>
      <c r="AT60" s="34">
        <f t="shared" si="7"/>
        <v>-1.6156444444444449E-2</v>
      </c>
      <c r="AU60" s="34">
        <f t="shared" si="7"/>
        <v>-1.6156444444444449E-2</v>
      </c>
      <c r="AV60" s="34">
        <f t="shared" si="7"/>
        <v>-1.6156444444444449E-2</v>
      </c>
      <c r="AW60" s="34">
        <f t="shared" si="7"/>
        <v>-1.6156444444444449E-2</v>
      </c>
      <c r="AX60" s="34">
        <f t="shared" si="7"/>
        <v>-1.6156444444444449E-2</v>
      </c>
      <c r="AY60" s="34">
        <f t="shared" si="7"/>
        <v>-1.4136888888888892E-2</v>
      </c>
      <c r="AZ60" s="34">
        <f t="shared" si="7"/>
        <v>-1.2117333333333336E-2</v>
      </c>
      <c r="BA60" s="34">
        <f t="shared" si="7"/>
        <v>-1.009777777777778E-2</v>
      </c>
      <c r="BB60" s="34">
        <f t="shared" si="7"/>
        <v>-8.0782222222222245E-3</v>
      </c>
      <c r="BC60" s="34">
        <f t="shared" si="7"/>
        <v>-6.0586666666666688E-3</v>
      </c>
      <c r="BD60" s="34">
        <f t="shared" si="7"/>
        <v>-4.0391111111111122E-3</v>
      </c>
    </row>
    <row r="61" spans="1:56" ht="17.25" hidden="1" customHeight="1" outlineLevel="1" x14ac:dyDescent="0.35">
      <c r="A61" s="115"/>
      <c r="B61" s="9" t="s">
        <v>35</v>
      </c>
      <c r="C61" s="9" t="s">
        <v>62</v>
      </c>
      <c r="D61" s="9" t="s">
        <v>40</v>
      </c>
      <c r="E61" s="34">
        <v>0</v>
      </c>
      <c r="F61" s="34">
        <f>E62</f>
        <v>-9.088000000000003E-2</v>
      </c>
      <c r="G61" s="34">
        <f t="shared" ref="G61:BD61" si="8">F62</f>
        <v>-0.17974044444444451</v>
      </c>
      <c r="H61" s="34">
        <f t="shared" si="8"/>
        <v>-0.26658133333333345</v>
      </c>
      <c r="I61" s="34">
        <f t="shared" si="8"/>
        <v>-0.35140266666666681</v>
      </c>
      <c r="J61" s="34">
        <f t="shared" si="8"/>
        <v>-0.43420444444444461</v>
      </c>
      <c r="K61" s="34">
        <f t="shared" si="8"/>
        <v>-0.51498666666666693</v>
      </c>
      <c r="L61" s="34">
        <f t="shared" si="8"/>
        <v>-0.59374933333333357</v>
      </c>
      <c r="M61" s="34">
        <f t="shared" si="8"/>
        <v>-0.67049244444444467</v>
      </c>
      <c r="N61" s="34">
        <f t="shared" si="8"/>
        <v>-0.65433600000000025</v>
      </c>
      <c r="O61" s="34">
        <f t="shared" si="8"/>
        <v>-0.63817955555555583</v>
      </c>
      <c r="P61" s="34">
        <f t="shared" si="8"/>
        <v>-0.62202311111111142</v>
      </c>
      <c r="Q61" s="34">
        <f t="shared" si="8"/>
        <v>-0.605866666666667</v>
      </c>
      <c r="R61" s="34">
        <f t="shared" si="8"/>
        <v>-0.58971022222222258</v>
      </c>
      <c r="S61" s="34">
        <f t="shared" si="8"/>
        <v>-0.57355377777777816</v>
      </c>
      <c r="T61" s="34">
        <f t="shared" si="8"/>
        <v>-0.55739733333333374</v>
      </c>
      <c r="U61" s="34">
        <f t="shared" si="8"/>
        <v>-0.54124088888888933</v>
      </c>
      <c r="V61" s="34">
        <f t="shared" si="8"/>
        <v>-0.52508444444444491</v>
      </c>
      <c r="W61" s="34">
        <f t="shared" si="8"/>
        <v>-0.50892800000000049</v>
      </c>
      <c r="X61" s="34">
        <f t="shared" si="8"/>
        <v>-0.49277155555555602</v>
      </c>
      <c r="Y61" s="34">
        <f t="shared" si="8"/>
        <v>-0.47661511111111154</v>
      </c>
      <c r="Z61" s="34">
        <f t="shared" si="8"/>
        <v>-0.46045866666666707</v>
      </c>
      <c r="AA61" s="34">
        <f t="shared" si="8"/>
        <v>-0.4443022222222226</v>
      </c>
      <c r="AB61" s="34">
        <f t="shared" si="8"/>
        <v>-0.42814577777777812</v>
      </c>
      <c r="AC61" s="34">
        <f t="shared" si="8"/>
        <v>-0.41198933333333365</v>
      </c>
      <c r="AD61" s="34">
        <f t="shared" si="8"/>
        <v>-0.39583288888888918</v>
      </c>
      <c r="AE61" s="34">
        <f t="shared" si="8"/>
        <v>-0.37967644444444471</v>
      </c>
      <c r="AF61" s="34">
        <f t="shared" si="8"/>
        <v>-0.36352000000000023</v>
      </c>
      <c r="AG61" s="34">
        <f t="shared" si="8"/>
        <v>-0.34736355555555576</v>
      </c>
      <c r="AH61" s="34">
        <f t="shared" si="8"/>
        <v>-0.33120711111111129</v>
      </c>
      <c r="AI61" s="34">
        <f t="shared" si="8"/>
        <v>-0.31505066666666681</v>
      </c>
      <c r="AJ61" s="34">
        <f t="shared" si="8"/>
        <v>-0.29889422222222234</v>
      </c>
      <c r="AK61" s="34">
        <f t="shared" si="8"/>
        <v>-0.28273777777777787</v>
      </c>
      <c r="AL61" s="34">
        <f t="shared" si="8"/>
        <v>-0.26658133333333339</v>
      </c>
      <c r="AM61" s="34">
        <f t="shared" si="8"/>
        <v>-0.25042488888888892</v>
      </c>
      <c r="AN61" s="34">
        <f t="shared" si="8"/>
        <v>-0.23426844444444447</v>
      </c>
      <c r="AO61" s="34">
        <f t="shared" si="8"/>
        <v>-0.21811200000000003</v>
      </c>
      <c r="AP61" s="34">
        <f t="shared" si="8"/>
        <v>-0.20195555555555558</v>
      </c>
      <c r="AQ61" s="34">
        <f t="shared" si="8"/>
        <v>-0.18579911111111114</v>
      </c>
      <c r="AR61" s="34">
        <f t="shared" si="8"/>
        <v>-0.16964266666666669</v>
      </c>
      <c r="AS61" s="34">
        <f t="shared" si="8"/>
        <v>-0.15348622222222225</v>
      </c>
      <c r="AT61" s="34">
        <f t="shared" si="8"/>
        <v>-0.1373297777777778</v>
      </c>
      <c r="AU61" s="34">
        <f t="shared" si="8"/>
        <v>-0.12117333333333336</v>
      </c>
      <c r="AV61" s="34">
        <f t="shared" si="8"/>
        <v>-0.10501688888888891</v>
      </c>
      <c r="AW61" s="34">
        <f t="shared" si="8"/>
        <v>-8.8860444444444464E-2</v>
      </c>
      <c r="AX61" s="34">
        <f t="shared" si="8"/>
        <v>-7.2704000000000019E-2</v>
      </c>
      <c r="AY61" s="34">
        <f t="shared" si="8"/>
        <v>-5.6547555555555573E-2</v>
      </c>
      <c r="AZ61" s="34">
        <f t="shared" si="8"/>
        <v>-4.241066666666668E-2</v>
      </c>
      <c r="BA61" s="34">
        <f t="shared" si="8"/>
        <v>-3.0293333333333346E-2</v>
      </c>
      <c r="BB61" s="34">
        <f t="shared" si="8"/>
        <v>-2.0195555555555564E-2</v>
      </c>
      <c r="BC61" s="34">
        <f t="shared" si="8"/>
        <v>-1.2117333333333339E-2</v>
      </c>
      <c r="BD61" s="34">
        <f t="shared" si="8"/>
        <v>-6.0586666666666705E-3</v>
      </c>
    </row>
    <row r="62" spans="1:56" ht="16.5" hidden="1" customHeight="1" outlineLevel="1" x14ac:dyDescent="0.3">
      <c r="A62" s="115"/>
      <c r="B62" s="9" t="s">
        <v>34</v>
      </c>
      <c r="C62" s="9" t="s">
        <v>69</v>
      </c>
      <c r="D62" s="9" t="s">
        <v>40</v>
      </c>
      <c r="E62" s="34">
        <f t="shared" ref="E62:BD62" si="9">E28-E60+E61</f>
        <v>-9.088000000000003E-2</v>
      </c>
      <c r="F62" s="34">
        <f t="shared" si="9"/>
        <v>-0.17974044444444451</v>
      </c>
      <c r="G62" s="34">
        <f t="shared" si="9"/>
        <v>-0.26658133333333345</v>
      </c>
      <c r="H62" s="34">
        <f t="shared" si="9"/>
        <v>-0.35140266666666681</v>
      </c>
      <c r="I62" s="34">
        <f t="shared" si="9"/>
        <v>-0.43420444444444461</v>
      </c>
      <c r="J62" s="34">
        <f t="shared" si="9"/>
        <v>-0.51498666666666693</v>
      </c>
      <c r="K62" s="34">
        <f t="shared" si="9"/>
        <v>-0.59374933333333357</v>
      </c>
      <c r="L62" s="34">
        <f t="shared" si="9"/>
        <v>-0.67049244444444467</v>
      </c>
      <c r="M62" s="34">
        <f t="shared" si="9"/>
        <v>-0.65433600000000025</v>
      </c>
      <c r="N62" s="34">
        <f t="shared" si="9"/>
        <v>-0.63817955555555583</v>
      </c>
      <c r="O62" s="34">
        <f t="shared" si="9"/>
        <v>-0.62202311111111142</v>
      </c>
      <c r="P62" s="34">
        <f t="shared" si="9"/>
        <v>-0.605866666666667</v>
      </c>
      <c r="Q62" s="34">
        <f t="shared" si="9"/>
        <v>-0.58971022222222258</v>
      </c>
      <c r="R62" s="34">
        <f t="shared" si="9"/>
        <v>-0.57355377777777816</v>
      </c>
      <c r="S62" s="34">
        <f t="shared" si="9"/>
        <v>-0.55739733333333374</v>
      </c>
      <c r="T62" s="34">
        <f t="shared" si="9"/>
        <v>-0.54124088888888933</v>
      </c>
      <c r="U62" s="34">
        <f t="shared" si="9"/>
        <v>-0.52508444444444491</v>
      </c>
      <c r="V62" s="34">
        <f t="shared" si="9"/>
        <v>-0.50892800000000049</v>
      </c>
      <c r="W62" s="34">
        <f t="shared" si="9"/>
        <v>-0.49277155555555602</v>
      </c>
      <c r="X62" s="34">
        <f t="shared" si="9"/>
        <v>-0.47661511111111154</v>
      </c>
      <c r="Y62" s="34">
        <f t="shared" si="9"/>
        <v>-0.46045866666666707</v>
      </c>
      <c r="Z62" s="34">
        <f t="shared" si="9"/>
        <v>-0.4443022222222226</v>
      </c>
      <c r="AA62" s="34">
        <f t="shared" si="9"/>
        <v>-0.42814577777777812</v>
      </c>
      <c r="AB62" s="34">
        <f t="shared" si="9"/>
        <v>-0.41198933333333365</v>
      </c>
      <c r="AC62" s="34">
        <f t="shared" si="9"/>
        <v>-0.39583288888888918</v>
      </c>
      <c r="AD62" s="34">
        <f t="shared" si="9"/>
        <v>-0.37967644444444471</v>
      </c>
      <c r="AE62" s="34">
        <f t="shared" si="9"/>
        <v>-0.36352000000000023</v>
      </c>
      <c r="AF62" s="34">
        <f t="shared" si="9"/>
        <v>-0.34736355555555576</v>
      </c>
      <c r="AG62" s="34">
        <f t="shared" si="9"/>
        <v>-0.33120711111111129</v>
      </c>
      <c r="AH62" s="34">
        <f t="shared" si="9"/>
        <v>-0.31505066666666681</v>
      </c>
      <c r="AI62" s="34">
        <f t="shared" si="9"/>
        <v>-0.29889422222222234</v>
      </c>
      <c r="AJ62" s="34">
        <f t="shared" si="9"/>
        <v>-0.28273777777777787</v>
      </c>
      <c r="AK62" s="34">
        <f t="shared" si="9"/>
        <v>-0.26658133333333339</v>
      </c>
      <c r="AL62" s="34">
        <f t="shared" si="9"/>
        <v>-0.25042488888888892</v>
      </c>
      <c r="AM62" s="34">
        <f t="shared" si="9"/>
        <v>-0.23426844444444447</v>
      </c>
      <c r="AN62" s="34">
        <f t="shared" si="9"/>
        <v>-0.21811200000000003</v>
      </c>
      <c r="AO62" s="34">
        <f t="shared" si="9"/>
        <v>-0.20195555555555558</v>
      </c>
      <c r="AP62" s="34">
        <f t="shared" si="9"/>
        <v>-0.18579911111111114</v>
      </c>
      <c r="AQ62" s="34">
        <f t="shared" si="9"/>
        <v>-0.16964266666666669</v>
      </c>
      <c r="AR62" s="34">
        <f t="shared" si="9"/>
        <v>-0.15348622222222225</v>
      </c>
      <c r="AS62" s="34">
        <f t="shared" si="9"/>
        <v>-0.1373297777777778</v>
      </c>
      <c r="AT62" s="34">
        <f t="shared" si="9"/>
        <v>-0.12117333333333336</v>
      </c>
      <c r="AU62" s="34">
        <f t="shared" si="9"/>
        <v>-0.10501688888888891</v>
      </c>
      <c r="AV62" s="34">
        <f t="shared" si="9"/>
        <v>-8.8860444444444464E-2</v>
      </c>
      <c r="AW62" s="34">
        <f t="shared" si="9"/>
        <v>-7.2704000000000019E-2</v>
      </c>
      <c r="AX62" s="34">
        <f t="shared" si="9"/>
        <v>-5.6547555555555573E-2</v>
      </c>
      <c r="AY62" s="34">
        <f t="shared" si="9"/>
        <v>-4.241066666666668E-2</v>
      </c>
      <c r="AZ62" s="34">
        <f t="shared" si="9"/>
        <v>-3.0293333333333346E-2</v>
      </c>
      <c r="BA62" s="34">
        <f t="shared" si="9"/>
        <v>-2.0195555555555564E-2</v>
      </c>
      <c r="BB62" s="34">
        <f t="shared" si="9"/>
        <v>-1.2117333333333339E-2</v>
      </c>
      <c r="BC62" s="34">
        <f t="shared" si="9"/>
        <v>-6.0586666666666705E-3</v>
      </c>
      <c r="BD62" s="34">
        <f t="shared" si="9"/>
        <v>-2.0195555555555583E-3</v>
      </c>
    </row>
    <row r="63" spans="1:56" ht="16.5" collapsed="1" x14ac:dyDescent="0.3">
      <c r="A63" s="115"/>
      <c r="B63" s="9" t="s">
        <v>8</v>
      </c>
      <c r="C63" s="11" t="s">
        <v>68</v>
      </c>
      <c r="D63" s="9" t="s">
        <v>40</v>
      </c>
      <c r="E63" s="34">
        <f>AVERAGE(E61:E62)*'Fixed data'!$C$3</f>
        <v>-2.1947520000000008E-3</v>
      </c>
      <c r="F63" s="34">
        <f>AVERAGE(F61:F62)*'Fixed data'!$C$3</f>
        <v>-6.5354837333333367E-3</v>
      </c>
      <c r="G63" s="34">
        <f>AVERAGE(G61:G62)*'Fixed data'!$C$3</f>
        <v>-1.0778670933333338E-2</v>
      </c>
      <c r="H63" s="34">
        <f>AVERAGE(H61:H62)*'Fixed data'!$C$3</f>
        <v>-1.4924313600000008E-2</v>
      </c>
      <c r="I63" s="34">
        <f>AVERAGE(I61:I62)*'Fixed data'!$C$3</f>
        <v>-1.897241173333334E-2</v>
      </c>
      <c r="J63" s="34">
        <f>AVERAGE(J61:J62)*'Fixed data'!$C$3</f>
        <v>-2.2922965333333344E-2</v>
      </c>
      <c r="K63" s="34">
        <f>AVERAGE(K61:K62)*'Fixed data'!$C$3</f>
        <v>-2.677597440000001E-2</v>
      </c>
      <c r="L63" s="34">
        <f>AVERAGE(L61:L62)*'Fixed data'!$C$3</f>
        <v>-3.0531438933333349E-2</v>
      </c>
      <c r="M63" s="34">
        <f>AVERAGE(M61:M62)*'Fixed data'!$C$3</f>
        <v>-3.199460693333335E-2</v>
      </c>
      <c r="N63" s="34">
        <f>AVERAGE(N61:N62)*'Fixed data'!$C$3</f>
        <v>-3.1214250666666683E-2</v>
      </c>
      <c r="O63" s="34">
        <f>AVERAGE(O61:O62)*'Fixed data'!$C$3</f>
        <v>-3.0433894400000015E-2</v>
      </c>
      <c r="P63" s="34">
        <f>AVERAGE(P61:P62)*'Fixed data'!$C$3</f>
        <v>-2.9653538133333351E-2</v>
      </c>
      <c r="Q63" s="34">
        <f>AVERAGE(Q61:Q62)*'Fixed data'!$C$3</f>
        <v>-2.8873181866666684E-2</v>
      </c>
      <c r="R63" s="34">
        <f>AVERAGE(R61:R62)*'Fixed data'!$C$3</f>
        <v>-2.809282560000002E-2</v>
      </c>
      <c r="S63" s="34">
        <f>AVERAGE(S61:S62)*'Fixed data'!$C$3</f>
        <v>-2.7312469333333353E-2</v>
      </c>
      <c r="T63" s="34">
        <f>AVERAGE(T61:T62)*'Fixed data'!$C$3</f>
        <v>-2.6532113066666689E-2</v>
      </c>
      <c r="U63" s="34">
        <f>AVERAGE(U61:U62)*'Fixed data'!$C$3</f>
        <v>-2.5751756800000022E-2</v>
      </c>
      <c r="V63" s="34">
        <f>AVERAGE(V61:V62)*'Fixed data'!$C$3</f>
        <v>-2.4971400533333358E-2</v>
      </c>
      <c r="W63" s="34">
        <f>AVERAGE(W61:W62)*'Fixed data'!$C$3</f>
        <v>-2.4191044266666694E-2</v>
      </c>
      <c r="X63" s="34">
        <f>AVERAGE(X61:X62)*'Fixed data'!$C$3</f>
        <v>-2.3410688000000023E-2</v>
      </c>
      <c r="Y63" s="34">
        <f>AVERAGE(Y61:Y62)*'Fixed data'!$C$3</f>
        <v>-2.2630331733333356E-2</v>
      </c>
      <c r="Z63" s="34">
        <f>AVERAGE(Z61:Z62)*'Fixed data'!$C$3</f>
        <v>-2.1849975466666685E-2</v>
      </c>
      <c r="AA63" s="34">
        <f>AVERAGE(AA61:AA62)*'Fixed data'!$C$3</f>
        <v>-2.1069619200000021E-2</v>
      </c>
      <c r="AB63" s="34">
        <f>AVERAGE(AB61:AB62)*'Fixed data'!$C$3</f>
        <v>-2.028926293333335E-2</v>
      </c>
      <c r="AC63" s="34">
        <f>AVERAGE(AC61:AC62)*'Fixed data'!$C$3</f>
        <v>-1.9508906666666683E-2</v>
      </c>
      <c r="AD63" s="34">
        <f>AVERAGE(AD61:AD62)*'Fixed data'!$C$3</f>
        <v>-1.8728550400000012E-2</v>
      </c>
      <c r="AE63" s="34">
        <f>AVERAGE(AE61:AE62)*'Fixed data'!$C$3</f>
        <v>-1.7948194133333348E-2</v>
      </c>
      <c r="AF63" s="34">
        <f>AVERAGE(AF61:AF62)*'Fixed data'!$C$3</f>
        <v>-1.7167837866666678E-2</v>
      </c>
      <c r="AG63" s="34">
        <f>AVERAGE(AG61:AG62)*'Fixed data'!$C$3</f>
        <v>-1.638748160000001E-2</v>
      </c>
      <c r="AH63" s="34">
        <f>AVERAGE(AH61:AH62)*'Fixed data'!$C$3</f>
        <v>-1.5607125333333341E-2</v>
      </c>
      <c r="AI63" s="34">
        <f>AVERAGE(AI61:AI62)*'Fixed data'!$C$3</f>
        <v>-1.4826769066666676E-2</v>
      </c>
      <c r="AJ63" s="34">
        <f>AVERAGE(AJ61:AJ62)*'Fixed data'!$C$3</f>
        <v>-1.4046412800000005E-2</v>
      </c>
      <c r="AK63" s="34">
        <f>AVERAGE(AK61:AK62)*'Fixed data'!$C$3</f>
        <v>-1.3266056533333339E-2</v>
      </c>
      <c r="AL63" s="34">
        <f>AVERAGE(AL61:AL62)*'Fixed data'!$C$3</f>
        <v>-1.2485700266666669E-2</v>
      </c>
      <c r="AM63" s="34">
        <f>AVERAGE(AM61:AM62)*'Fixed data'!$C$3</f>
        <v>-1.1705344000000003E-2</v>
      </c>
      <c r="AN63" s="34">
        <f>AVERAGE(AN61:AN62)*'Fixed data'!$C$3</f>
        <v>-1.0924987733333334E-2</v>
      </c>
      <c r="AO63" s="34">
        <f>AVERAGE(AO61:AO62)*'Fixed data'!$C$3</f>
        <v>-1.014463146666667E-2</v>
      </c>
      <c r="AP63" s="34">
        <f>AVERAGE(AP61:AP62)*'Fixed data'!$C$3</f>
        <v>-9.364275200000001E-3</v>
      </c>
      <c r="AQ63" s="34">
        <f>AVERAGE(AQ61:AQ62)*'Fixed data'!$C$3</f>
        <v>-8.5839189333333354E-3</v>
      </c>
      <c r="AR63" s="34">
        <f>AVERAGE(AR61:AR62)*'Fixed data'!$C$3</f>
        <v>-7.8035626666666672E-3</v>
      </c>
      <c r="AS63" s="34">
        <f>AVERAGE(AS61:AS62)*'Fixed data'!$C$3</f>
        <v>-7.0232064000000025E-3</v>
      </c>
      <c r="AT63" s="34">
        <f>AVERAGE(AT61:AT62)*'Fixed data'!$C$3</f>
        <v>-6.2428501333333343E-3</v>
      </c>
      <c r="AU63" s="34">
        <f>AVERAGE(AU61:AU62)*'Fixed data'!$C$3</f>
        <v>-5.4624938666666678E-3</v>
      </c>
      <c r="AV63" s="34">
        <f>AVERAGE(AV61:AV62)*'Fixed data'!$C$3</f>
        <v>-4.6821376000000013E-3</v>
      </c>
      <c r="AW63" s="34">
        <f>AVERAGE(AW61:AW62)*'Fixed data'!$C$3</f>
        <v>-3.9017813333333345E-3</v>
      </c>
      <c r="AX63" s="34">
        <f>AVERAGE(AX61:AX62)*'Fixed data'!$C$3</f>
        <v>-3.1214250666666676E-3</v>
      </c>
      <c r="AY63" s="34">
        <f>AVERAGE(AY61:AY62)*'Fixed data'!$C$3</f>
        <v>-2.3898410666666676E-3</v>
      </c>
      <c r="AZ63" s="34">
        <f>AVERAGE(AZ61:AZ62)*'Fixed data'!$C$3</f>
        <v>-1.7558016000000006E-3</v>
      </c>
      <c r="BA63" s="34">
        <f>AVERAGE(BA61:BA62)*'Fixed data'!$C$3</f>
        <v>-1.2193066666666673E-3</v>
      </c>
      <c r="BB63" s="34">
        <f>AVERAGE(BB61:BB62)*'Fixed data'!$C$3</f>
        <v>-7.8035626666666711E-4</v>
      </c>
      <c r="BC63" s="34">
        <f>AVERAGE(BC61:BC62)*'Fixed data'!$C$3</f>
        <v>-4.3895040000000032E-4</v>
      </c>
      <c r="BD63" s="34">
        <f>AVERAGE(BD61:BD62)*'Fixed data'!$C$3</f>
        <v>-1.9508906666666686E-4</v>
      </c>
    </row>
    <row r="64" spans="1:56" ht="15.75" thickBot="1" x14ac:dyDescent="0.35">
      <c r="A64" s="114"/>
      <c r="B64" s="12" t="s">
        <v>95</v>
      </c>
      <c r="C64" s="12" t="s">
        <v>45</v>
      </c>
      <c r="D64" s="12" t="s">
        <v>40</v>
      </c>
      <c r="E64" s="53">
        <f t="shared" ref="E64:BD64" si="10">E29+E60+E63</f>
        <v>-2.4914752000000005E-2</v>
      </c>
      <c r="F64" s="53">
        <f t="shared" si="10"/>
        <v>-3.1275039288888896E-2</v>
      </c>
      <c r="G64" s="53">
        <f t="shared" si="10"/>
        <v>-3.7537782044444454E-2</v>
      </c>
      <c r="H64" s="53">
        <f t="shared" si="10"/>
        <v>-4.3702980266666684E-2</v>
      </c>
      <c r="I64" s="53">
        <f t="shared" si="10"/>
        <v>-4.9770633955555567E-2</v>
      </c>
      <c r="J64" s="53">
        <f t="shared" si="10"/>
        <v>-5.574074311111113E-2</v>
      </c>
      <c r="K64" s="53">
        <f t="shared" si="10"/>
        <v>-6.1613307733333345E-2</v>
      </c>
      <c r="L64" s="53">
        <f t="shared" si="10"/>
        <v>-6.7388327822222246E-2</v>
      </c>
      <c r="M64" s="53">
        <f t="shared" si="10"/>
        <v>-4.8151051377777795E-2</v>
      </c>
      <c r="N64" s="53">
        <f t="shared" si="10"/>
        <v>-4.7370695111111132E-2</v>
      </c>
      <c r="O64" s="53">
        <f t="shared" si="10"/>
        <v>-4.6590338844444468E-2</v>
      </c>
      <c r="P64" s="53">
        <f t="shared" si="10"/>
        <v>-4.5809982577777797E-2</v>
      </c>
      <c r="Q64" s="53">
        <f t="shared" si="10"/>
        <v>-4.5029626311111133E-2</v>
      </c>
      <c r="R64" s="53">
        <f t="shared" si="10"/>
        <v>-4.4249270044444469E-2</v>
      </c>
      <c r="S64" s="53">
        <f t="shared" si="10"/>
        <v>-4.3468913777777798E-2</v>
      </c>
      <c r="T64" s="53">
        <f t="shared" si="10"/>
        <v>-4.2688557511111141E-2</v>
      </c>
      <c r="U64" s="53">
        <f t="shared" si="10"/>
        <v>-4.1908201244444471E-2</v>
      </c>
      <c r="V64" s="53">
        <f t="shared" si="10"/>
        <v>-4.1127844977777807E-2</v>
      </c>
      <c r="W64" s="53">
        <f t="shared" si="10"/>
        <v>-4.0347488711111143E-2</v>
      </c>
      <c r="X64" s="53">
        <f t="shared" si="10"/>
        <v>-3.9567132444444472E-2</v>
      </c>
      <c r="Y64" s="53">
        <f t="shared" si="10"/>
        <v>-3.8786776177777801E-2</v>
      </c>
      <c r="Z64" s="53">
        <f t="shared" si="10"/>
        <v>-3.8006419911111131E-2</v>
      </c>
      <c r="AA64" s="53">
        <f t="shared" si="10"/>
        <v>-3.7226063644444474E-2</v>
      </c>
      <c r="AB64" s="53">
        <f t="shared" si="10"/>
        <v>-3.6445707377777803E-2</v>
      </c>
      <c r="AC64" s="53">
        <f t="shared" si="10"/>
        <v>-3.5665351111111132E-2</v>
      </c>
      <c r="AD64" s="53">
        <f t="shared" si="10"/>
        <v>-3.4884994844444461E-2</v>
      </c>
      <c r="AE64" s="53">
        <f t="shared" si="10"/>
        <v>-3.4104638577777797E-2</v>
      </c>
      <c r="AF64" s="53">
        <f t="shared" si="10"/>
        <v>-3.3324282311111127E-2</v>
      </c>
      <c r="AG64" s="53">
        <f t="shared" si="10"/>
        <v>-3.2543926044444463E-2</v>
      </c>
      <c r="AH64" s="53">
        <f t="shared" si="10"/>
        <v>-3.1763569777777792E-2</v>
      </c>
      <c r="AI64" s="53">
        <f t="shared" si="10"/>
        <v>-3.0983213511111125E-2</v>
      </c>
      <c r="AJ64" s="53">
        <f t="shared" si="10"/>
        <v>-3.0202857244444454E-2</v>
      </c>
      <c r="AK64" s="53">
        <f t="shared" si="10"/>
        <v>-2.9422500977777787E-2</v>
      </c>
      <c r="AL64" s="53">
        <f t="shared" si="10"/>
        <v>-2.8642144711111116E-2</v>
      </c>
      <c r="AM64" s="53">
        <f t="shared" si="10"/>
        <v>-2.7861788444444452E-2</v>
      </c>
      <c r="AN64" s="53">
        <f t="shared" si="10"/>
        <v>-2.7081432177777781E-2</v>
      </c>
      <c r="AO64" s="53">
        <f t="shared" si="10"/>
        <v>-2.6301075911111117E-2</v>
      </c>
      <c r="AP64" s="53">
        <f t="shared" si="10"/>
        <v>-2.552071964444445E-2</v>
      </c>
      <c r="AQ64" s="53">
        <f t="shared" si="10"/>
        <v>-2.4740363377777783E-2</v>
      </c>
      <c r="AR64" s="53">
        <f t="shared" si="10"/>
        <v>-2.3960007111111115E-2</v>
      </c>
      <c r="AS64" s="53">
        <f t="shared" si="10"/>
        <v>-2.3179650844444451E-2</v>
      </c>
      <c r="AT64" s="53">
        <f t="shared" si="10"/>
        <v>-2.2399294577777784E-2</v>
      </c>
      <c r="AU64" s="53">
        <f t="shared" si="10"/>
        <v>-2.1618938311111117E-2</v>
      </c>
      <c r="AV64" s="53">
        <f t="shared" si="10"/>
        <v>-2.0838582044444449E-2</v>
      </c>
      <c r="AW64" s="53">
        <f t="shared" si="10"/>
        <v>-2.0058225777777782E-2</v>
      </c>
      <c r="AX64" s="53">
        <f t="shared" si="10"/>
        <v>-1.9277869511111115E-2</v>
      </c>
      <c r="AY64" s="53">
        <f t="shared" si="10"/>
        <v>-1.6526729955555559E-2</v>
      </c>
      <c r="AZ64" s="53">
        <f t="shared" si="10"/>
        <v>-1.3873134933333336E-2</v>
      </c>
      <c r="BA64" s="53">
        <f t="shared" si="10"/>
        <v>-1.1317084444444448E-2</v>
      </c>
      <c r="BB64" s="53">
        <f t="shared" si="10"/>
        <v>-8.8585784888888918E-3</v>
      </c>
      <c r="BC64" s="53">
        <f t="shared" si="10"/>
        <v>-6.4976170666666694E-3</v>
      </c>
      <c r="BD64" s="53">
        <f t="shared" si="10"/>
        <v>-4.2342001777777791E-3</v>
      </c>
    </row>
    <row r="65" spans="1:56" ht="12.75" customHeight="1" x14ac:dyDescent="0.3">
      <c r="A65" s="176"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7"/>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7"/>
      <c r="B67" s="9" t="s">
        <v>298</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7"/>
      <c r="B68" s="9" t="s">
        <v>299</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7"/>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7"/>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7"/>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7"/>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7"/>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7"/>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7"/>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8"/>
      <c r="B76" s="13" t="s">
        <v>101</v>
      </c>
      <c r="C76" s="13"/>
      <c r="D76" s="13" t="s">
        <v>40</v>
      </c>
      <c r="E76" s="53">
        <f>SUM(E65:E75)</f>
        <v>0</v>
      </c>
      <c r="F76" s="53">
        <f t="shared" ref="F76:BD76" si="11">SUM(F65:F75)</f>
        <v>0</v>
      </c>
      <c r="G76" s="53">
        <f t="shared" si="11"/>
        <v>0</v>
      </c>
      <c r="H76" s="53">
        <f t="shared" si="11"/>
        <v>0</v>
      </c>
      <c r="I76" s="53">
        <f t="shared" si="11"/>
        <v>0</v>
      </c>
      <c r="J76" s="53">
        <f t="shared" si="11"/>
        <v>0</v>
      </c>
      <c r="K76" s="53">
        <f t="shared" si="11"/>
        <v>0</v>
      </c>
      <c r="L76" s="53">
        <f t="shared" si="11"/>
        <v>0</v>
      </c>
      <c r="M76" s="53">
        <f t="shared" si="11"/>
        <v>0</v>
      </c>
      <c r="N76" s="53">
        <f t="shared" si="11"/>
        <v>0</v>
      </c>
      <c r="O76" s="53">
        <f t="shared" si="11"/>
        <v>0</v>
      </c>
      <c r="P76" s="53">
        <f t="shared" si="11"/>
        <v>0</v>
      </c>
      <c r="Q76" s="53">
        <f t="shared" si="11"/>
        <v>0</v>
      </c>
      <c r="R76" s="53">
        <f t="shared" si="11"/>
        <v>0</v>
      </c>
      <c r="S76" s="53">
        <f t="shared" si="11"/>
        <v>0</v>
      </c>
      <c r="T76" s="53">
        <f t="shared" si="11"/>
        <v>0</v>
      </c>
      <c r="U76" s="53">
        <f t="shared" si="11"/>
        <v>0</v>
      </c>
      <c r="V76" s="53">
        <f t="shared" si="11"/>
        <v>0</v>
      </c>
      <c r="W76" s="53">
        <f t="shared" si="11"/>
        <v>0</v>
      </c>
      <c r="X76" s="53">
        <f t="shared" si="11"/>
        <v>0</v>
      </c>
      <c r="Y76" s="53">
        <f t="shared" si="11"/>
        <v>0</v>
      </c>
      <c r="Z76" s="53">
        <f t="shared" si="11"/>
        <v>0</v>
      </c>
      <c r="AA76" s="53">
        <f t="shared" si="11"/>
        <v>0</v>
      </c>
      <c r="AB76" s="53">
        <f t="shared" si="11"/>
        <v>0</v>
      </c>
      <c r="AC76" s="53">
        <f t="shared" si="11"/>
        <v>0</v>
      </c>
      <c r="AD76" s="53">
        <f t="shared" si="11"/>
        <v>0</v>
      </c>
      <c r="AE76" s="53">
        <f t="shared" si="11"/>
        <v>0</v>
      </c>
      <c r="AF76" s="53">
        <f t="shared" si="11"/>
        <v>0</v>
      </c>
      <c r="AG76" s="53">
        <f t="shared" si="11"/>
        <v>0</v>
      </c>
      <c r="AH76" s="53">
        <f t="shared" si="11"/>
        <v>0</v>
      </c>
      <c r="AI76" s="53">
        <f t="shared" si="11"/>
        <v>0</v>
      </c>
      <c r="AJ76" s="53">
        <f t="shared" si="11"/>
        <v>0</v>
      </c>
      <c r="AK76" s="53">
        <f t="shared" si="11"/>
        <v>0</v>
      </c>
      <c r="AL76" s="53">
        <f t="shared" si="11"/>
        <v>0</v>
      </c>
      <c r="AM76" s="53">
        <f t="shared" si="11"/>
        <v>0</v>
      </c>
      <c r="AN76" s="53">
        <f t="shared" si="11"/>
        <v>0</v>
      </c>
      <c r="AO76" s="53">
        <f t="shared" si="11"/>
        <v>0</v>
      </c>
      <c r="AP76" s="53">
        <f t="shared" si="11"/>
        <v>0</v>
      </c>
      <c r="AQ76" s="53">
        <f t="shared" si="11"/>
        <v>0</v>
      </c>
      <c r="AR76" s="53">
        <f t="shared" si="11"/>
        <v>0</v>
      </c>
      <c r="AS76" s="53">
        <f t="shared" si="11"/>
        <v>0</v>
      </c>
      <c r="AT76" s="53">
        <f t="shared" si="11"/>
        <v>0</v>
      </c>
      <c r="AU76" s="53">
        <f t="shared" si="11"/>
        <v>0</v>
      </c>
      <c r="AV76" s="53">
        <f t="shared" si="11"/>
        <v>0</v>
      </c>
      <c r="AW76" s="53">
        <f t="shared" si="11"/>
        <v>0</v>
      </c>
      <c r="AX76" s="53">
        <f t="shared" si="11"/>
        <v>0</v>
      </c>
      <c r="AY76" s="53">
        <f t="shared" si="11"/>
        <v>0</v>
      </c>
      <c r="AZ76" s="53">
        <f t="shared" si="11"/>
        <v>0</v>
      </c>
      <c r="BA76" s="53">
        <f t="shared" si="11"/>
        <v>0</v>
      </c>
      <c r="BB76" s="53">
        <f t="shared" si="11"/>
        <v>0</v>
      </c>
      <c r="BC76" s="53">
        <f t="shared" si="11"/>
        <v>0</v>
      </c>
      <c r="BD76" s="53">
        <f t="shared" si="11"/>
        <v>0</v>
      </c>
    </row>
    <row r="77" spans="1:56" x14ac:dyDescent="0.3">
      <c r="A77" s="74"/>
      <c r="B77" s="14" t="s">
        <v>16</v>
      </c>
      <c r="C77" s="14"/>
      <c r="D77" s="14" t="s">
        <v>40</v>
      </c>
      <c r="E77" s="54">
        <f>IF('Fixed data'!$G$19=FALSE,E64+E76,E64)</f>
        <v>-2.4914752000000005E-2</v>
      </c>
      <c r="F77" s="54">
        <f>IF('Fixed data'!$G$19=FALSE,F64+F76,F64)</f>
        <v>-3.1275039288888896E-2</v>
      </c>
      <c r="G77" s="54">
        <f>IF('Fixed data'!$G$19=FALSE,G64+G76,G64)</f>
        <v>-3.7537782044444454E-2</v>
      </c>
      <c r="H77" s="54">
        <f>IF('Fixed data'!$G$19=FALSE,H64+H76,H64)</f>
        <v>-4.3702980266666684E-2</v>
      </c>
      <c r="I77" s="54">
        <f>IF('Fixed data'!$G$19=FALSE,I64+I76,I64)</f>
        <v>-4.9770633955555567E-2</v>
      </c>
      <c r="J77" s="54">
        <f>IF('Fixed data'!$G$19=FALSE,J64+J76,J64)</f>
        <v>-5.574074311111113E-2</v>
      </c>
      <c r="K77" s="54">
        <f>IF('Fixed data'!$G$19=FALSE,K64+K76,K64)</f>
        <v>-6.1613307733333345E-2</v>
      </c>
      <c r="L77" s="54">
        <f>IF('Fixed data'!$G$19=FALSE,L64+L76,L64)</f>
        <v>-6.7388327822222246E-2</v>
      </c>
      <c r="M77" s="54">
        <f>IF('Fixed data'!$G$19=FALSE,M64+M76,M64)</f>
        <v>-4.8151051377777795E-2</v>
      </c>
      <c r="N77" s="54">
        <f>IF('Fixed data'!$G$19=FALSE,N64+N76,N64)</f>
        <v>-4.7370695111111132E-2</v>
      </c>
      <c r="O77" s="54">
        <f>IF('Fixed data'!$G$19=FALSE,O64+O76,O64)</f>
        <v>-4.6590338844444468E-2</v>
      </c>
      <c r="P77" s="54">
        <f>IF('Fixed data'!$G$19=FALSE,P64+P76,P64)</f>
        <v>-4.5809982577777797E-2</v>
      </c>
      <c r="Q77" s="54">
        <f>IF('Fixed data'!$G$19=FALSE,Q64+Q76,Q64)</f>
        <v>-4.5029626311111133E-2</v>
      </c>
      <c r="R77" s="54">
        <f>IF('Fixed data'!$G$19=FALSE,R64+R76,R64)</f>
        <v>-4.4249270044444469E-2</v>
      </c>
      <c r="S77" s="54">
        <f>IF('Fixed data'!$G$19=FALSE,S64+S76,S64)</f>
        <v>-4.3468913777777798E-2</v>
      </c>
      <c r="T77" s="54">
        <f>IF('Fixed data'!$G$19=FALSE,T64+T76,T64)</f>
        <v>-4.2688557511111141E-2</v>
      </c>
      <c r="U77" s="54">
        <f>IF('Fixed data'!$G$19=FALSE,U64+U76,U64)</f>
        <v>-4.1908201244444471E-2</v>
      </c>
      <c r="V77" s="54">
        <f>IF('Fixed data'!$G$19=FALSE,V64+V76,V64)</f>
        <v>-4.1127844977777807E-2</v>
      </c>
      <c r="W77" s="54">
        <f>IF('Fixed data'!$G$19=FALSE,W64+W76,W64)</f>
        <v>-4.0347488711111143E-2</v>
      </c>
      <c r="X77" s="54">
        <f>IF('Fixed data'!$G$19=FALSE,X64+X76,X64)</f>
        <v>-3.9567132444444472E-2</v>
      </c>
      <c r="Y77" s="54">
        <f>IF('Fixed data'!$G$19=FALSE,Y64+Y76,Y64)</f>
        <v>-3.8786776177777801E-2</v>
      </c>
      <c r="Z77" s="54">
        <f>IF('Fixed data'!$G$19=FALSE,Z64+Z76,Z64)</f>
        <v>-3.8006419911111131E-2</v>
      </c>
      <c r="AA77" s="54">
        <f>IF('Fixed data'!$G$19=FALSE,AA64+AA76,AA64)</f>
        <v>-3.7226063644444474E-2</v>
      </c>
      <c r="AB77" s="54">
        <f>IF('Fixed data'!$G$19=FALSE,AB64+AB76,AB64)</f>
        <v>-3.6445707377777803E-2</v>
      </c>
      <c r="AC77" s="54">
        <f>IF('Fixed data'!$G$19=FALSE,AC64+AC76,AC64)</f>
        <v>-3.5665351111111132E-2</v>
      </c>
      <c r="AD77" s="54">
        <f>IF('Fixed data'!$G$19=FALSE,AD64+AD76,AD64)</f>
        <v>-3.4884994844444461E-2</v>
      </c>
      <c r="AE77" s="54">
        <f>IF('Fixed data'!$G$19=FALSE,AE64+AE76,AE64)</f>
        <v>-3.4104638577777797E-2</v>
      </c>
      <c r="AF77" s="54">
        <f>IF('Fixed data'!$G$19=FALSE,AF64+AF76,AF64)</f>
        <v>-3.3324282311111127E-2</v>
      </c>
      <c r="AG77" s="54">
        <f>IF('Fixed data'!$G$19=FALSE,AG64+AG76,AG64)</f>
        <v>-3.2543926044444463E-2</v>
      </c>
      <c r="AH77" s="54">
        <f>IF('Fixed data'!$G$19=FALSE,AH64+AH76,AH64)</f>
        <v>-3.1763569777777792E-2</v>
      </c>
      <c r="AI77" s="54">
        <f>IF('Fixed data'!$G$19=FALSE,AI64+AI76,AI64)</f>
        <v>-3.0983213511111125E-2</v>
      </c>
      <c r="AJ77" s="54">
        <f>IF('Fixed data'!$G$19=FALSE,AJ64+AJ76,AJ64)</f>
        <v>-3.0202857244444454E-2</v>
      </c>
      <c r="AK77" s="54">
        <f>IF('Fixed data'!$G$19=FALSE,AK64+AK76,AK64)</f>
        <v>-2.9422500977777787E-2</v>
      </c>
      <c r="AL77" s="54">
        <f>IF('Fixed data'!$G$19=FALSE,AL64+AL76,AL64)</f>
        <v>-2.8642144711111116E-2</v>
      </c>
      <c r="AM77" s="54">
        <f>IF('Fixed data'!$G$19=FALSE,AM64+AM76,AM64)</f>
        <v>-2.7861788444444452E-2</v>
      </c>
      <c r="AN77" s="54">
        <f>IF('Fixed data'!$G$19=FALSE,AN64+AN76,AN64)</f>
        <v>-2.7081432177777781E-2</v>
      </c>
      <c r="AO77" s="54">
        <f>IF('Fixed data'!$G$19=FALSE,AO64+AO76,AO64)</f>
        <v>-2.6301075911111117E-2</v>
      </c>
      <c r="AP77" s="54">
        <f>IF('Fixed data'!$G$19=FALSE,AP64+AP76,AP64)</f>
        <v>-2.552071964444445E-2</v>
      </c>
      <c r="AQ77" s="54">
        <f>IF('Fixed data'!$G$19=FALSE,AQ64+AQ76,AQ64)</f>
        <v>-2.4740363377777783E-2</v>
      </c>
      <c r="AR77" s="54">
        <f>IF('Fixed data'!$G$19=FALSE,AR64+AR76,AR64)</f>
        <v>-2.3960007111111115E-2</v>
      </c>
      <c r="AS77" s="54">
        <f>IF('Fixed data'!$G$19=FALSE,AS64+AS76,AS64)</f>
        <v>-2.3179650844444451E-2</v>
      </c>
      <c r="AT77" s="54">
        <f>IF('Fixed data'!$G$19=FALSE,AT64+AT76,AT64)</f>
        <v>-2.2399294577777784E-2</v>
      </c>
      <c r="AU77" s="54">
        <f>IF('Fixed data'!$G$19=FALSE,AU64+AU76,AU64)</f>
        <v>-2.1618938311111117E-2</v>
      </c>
      <c r="AV77" s="54">
        <f>IF('Fixed data'!$G$19=FALSE,AV64+AV76,AV64)</f>
        <v>-2.0838582044444449E-2</v>
      </c>
      <c r="AW77" s="54">
        <f>IF('Fixed data'!$G$19=FALSE,AW64+AW76,AW64)</f>
        <v>-2.0058225777777782E-2</v>
      </c>
      <c r="AX77" s="54">
        <f>IF('Fixed data'!$G$19=FALSE,AX64+AX76,AX64)</f>
        <v>-1.9277869511111115E-2</v>
      </c>
      <c r="AY77" s="54">
        <f>IF('Fixed data'!$G$19=FALSE,AY64+AY76,AY64)</f>
        <v>-1.6526729955555559E-2</v>
      </c>
      <c r="AZ77" s="54">
        <f>IF('Fixed data'!$G$19=FALSE,AZ64+AZ76,AZ64)</f>
        <v>-1.3873134933333336E-2</v>
      </c>
      <c r="BA77" s="54">
        <f>IF('Fixed data'!$G$19=FALSE,BA64+BA76,BA64)</f>
        <v>-1.1317084444444448E-2</v>
      </c>
      <c r="BB77" s="54">
        <f>IF('Fixed data'!$G$19=FALSE,BB64+BB76,BB64)</f>
        <v>-8.8585784888888918E-3</v>
      </c>
      <c r="BC77" s="54">
        <f>IF('Fixed data'!$G$19=FALSE,BC64+BC76,BC64)</f>
        <v>-6.4976170666666694E-3</v>
      </c>
      <c r="BD77" s="54">
        <f>IF('Fixed data'!$G$19=FALSE,BD64+BD76,BD64)</f>
        <v>-4.2342001777777791E-3</v>
      </c>
    </row>
    <row r="78" spans="1:56" ht="15.75" outlineLevel="1" x14ac:dyDescent="0.3">
      <c r="A78" s="74"/>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-2.4072224154589379E-2</v>
      </c>
      <c r="F80" s="55">
        <f t="shared" ref="F80:BD80" si="12">F77*F78</f>
        <v>-2.9195583830557446E-2</v>
      </c>
      <c r="G80" s="55">
        <f t="shared" si="12"/>
        <v>-3.3856928701942741E-2</v>
      </c>
      <c r="H80" s="55">
        <f t="shared" si="12"/>
        <v>-3.8084622480650761E-2</v>
      </c>
      <c r="I80" s="55">
        <f t="shared" si="12"/>
        <v>-4.1905538288115517E-2</v>
      </c>
      <c r="J80" s="55">
        <f t="shared" si="12"/>
        <v>-4.5345130435081836E-2</v>
      </c>
      <c r="K80" s="55">
        <f t="shared" si="12"/>
        <v>-4.8427502936230458E-2</v>
      </c>
      <c r="L80" s="55">
        <f t="shared" si="12"/>
        <v>-5.1175474902284648E-2</v>
      </c>
      <c r="M80" s="55">
        <f t="shared" si="12"/>
        <v>-3.5329917739368964E-2</v>
      </c>
      <c r="N80" s="55">
        <f t="shared" si="12"/>
        <v>-3.3581976982776207E-2</v>
      </c>
      <c r="O80" s="55">
        <f t="shared" si="12"/>
        <v>-3.1911852892695547E-2</v>
      </c>
      <c r="P80" s="55">
        <f t="shared" si="12"/>
        <v>-3.0316281364889324E-2</v>
      </c>
      <c r="Q80" s="55">
        <f t="shared" si="12"/>
        <v>-2.8792130068496694E-2</v>
      </c>
      <c r="R80" s="55">
        <f t="shared" si="12"/>
        <v>-2.7336393266492863E-2</v>
      </c>
      <c r="S80" s="55">
        <f t="shared" si="12"/>
        <v>-2.5946186835766098E-2</v>
      </c>
      <c r="T80" s="55">
        <f t="shared" si="12"/>
        <v>-2.4618743479234491E-2</v>
      </c>
      <c r="U80" s="55">
        <f t="shared" si="12"/>
        <v>-2.3351408122709316E-2</v>
      </c>
      <c r="V80" s="55">
        <f t="shared" si="12"/>
        <v>-2.2141633489485214E-2</v>
      </c>
      <c r="W80" s="55">
        <f t="shared" si="12"/>
        <v>-2.0986975845900792E-2</v>
      </c>
      <c r="X80" s="55">
        <f t="shared" si="12"/>
        <v>-1.9885090911367285E-2</v>
      </c>
      <c r="Y80" s="55">
        <f t="shared" si="12"/>
        <v>-1.8833729926606917E-2</v>
      </c>
      <c r="Z80" s="55">
        <f t="shared" si="12"/>
        <v>-1.7830735874077831E-2</v>
      </c>
      <c r="AA80" s="55">
        <f t="shared" si="12"/>
        <v>-1.68740398447891E-2</v>
      </c>
      <c r="AB80" s="55">
        <f t="shared" si="12"/>
        <v>-1.5961657545926954E-2</v>
      </c>
      <c r="AC80" s="55">
        <f t="shared" si="12"/>
        <v>-1.5091685943923726E-2</v>
      </c>
      <c r="AD80" s="55">
        <f t="shared" si="12"/>
        <v>-1.4262300037802662E-2</v>
      </c>
      <c r="AE80" s="55">
        <f t="shared" si="12"/>
        <v>-1.347174975782659E-2</v>
      </c>
      <c r="AF80" s="55">
        <f t="shared" si="12"/>
        <v>-1.271835698466557E-2</v>
      </c>
      <c r="AG80" s="55">
        <f t="shared" si="12"/>
        <v>-1.2000512684479121E-2</v>
      </c>
      <c r="AH80" s="55">
        <f t="shared" si="12"/>
        <v>-1.1316674155481998E-2</v>
      </c>
      <c r="AI80" s="55">
        <f t="shared" si="12"/>
        <v>-1.2392887120225373E-2</v>
      </c>
      <c r="AJ80" s="55">
        <f t="shared" si="12"/>
        <v>-1.1728888004769728E-2</v>
      </c>
      <c r="AK80" s="55">
        <f t="shared" si="12"/>
        <v>-1.1093055113206018E-2</v>
      </c>
      <c r="AL80" s="55">
        <f t="shared" si="12"/>
        <v>-1.0484310989192827E-2</v>
      </c>
      <c r="AM80" s="55">
        <f t="shared" si="12"/>
        <v>-9.9016170464051329E-3</v>
      </c>
      <c r="AN80" s="55">
        <f t="shared" si="12"/>
        <v>-9.3439722183068577E-3</v>
      </c>
      <c r="AO80" s="55">
        <f t="shared" si="12"/>
        <v>-8.8104116536025998E-3</v>
      </c>
      <c r="AP80" s="55">
        <f t="shared" si="12"/>
        <v>-8.3000054558530455E-3</v>
      </c>
      <c r="AQ80" s="55">
        <f t="shared" si="12"/>
        <v>-7.8118574657881704E-3</v>
      </c>
      <c r="AR80" s="55">
        <f t="shared" si="12"/>
        <v>-7.3451040849001701E-3</v>
      </c>
      <c r="AS80" s="55">
        <f t="shared" si="12"/>
        <v>-6.8989131389444614E-3</v>
      </c>
      <c r="AT80" s="55">
        <f t="shared" si="12"/>
        <v>-6.4724827800220737E-3</v>
      </c>
      <c r="AU80" s="55">
        <f t="shared" si="12"/>
        <v>-6.0650404259600457E-3</v>
      </c>
      <c r="AV80" s="55">
        <f t="shared" si="12"/>
        <v>-5.6758417357485351E-3</v>
      </c>
      <c r="AW80" s="55">
        <f t="shared" si="12"/>
        <v>-5.3041696198340418E-3</v>
      </c>
      <c r="AX80" s="55">
        <f t="shared" si="12"/>
        <v>-4.9493332841074478E-3</v>
      </c>
      <c r="AY80" s="55">
        <f t="shared" si="12"/>
        <v>-4.1194322978370841E-3</v>
      </c>
      <c r="AZ80" s="55">
        <f t="shared" si="12"/>
        <v>-3.3572820192696584E-3</v>
      </c>
      <c r="BA80" s="55">
        <f t="shared" si="12"/>
        <v>-2.6589522968869616E-3</v>
      </c>
      <c r="BB80" s="55">
        <f t="shared" si="12"/>
        <v>-2.0207044701887767E-3</v>
      </c>
      <c r="BC80" s="55">
        <f t="shared" si="12"/>
        <v>-1.4389829656984477E-3</v>
      </c>
      <c r="BD80" s="55">
        <f t="shared" si="12"/>
        <v>-9.1040723706112389E-4</v>
      </c>
    </row>
    <row r="81" spans="1:56" x14ac:dyDescent="0.3">
      <c r="A81" s="74"/>
      <c r="B81" s="15" t="s">
        <v>18</v>
      </c>
      <c r="C81" s="15"/>
      <c r="D81" s="14" t="s">
        <v>40</v>
      </c>
      <c r="E81" s="56">
        <f>+E80</f>
        <v>-2.4072224154589379E-2</v>
      </c>
      <c r="F81" s="56">
        <f t="shared" ref="F81:BD81" si="13">+E81+F80</f>
        <v>-5.3267807985146826E-2</v>
      </c>
      <c r="G81" s="56">
        <f t="shared" si="13"/>
        <v>-8.712473668708956E-2</v>
      </c>
      <c r="H81" s="56">
        <f t="shared" si="13"/>
        <v>-0.12520935916774031</v>
      </c>
      <c r="I81" s="56">
        <f t="shared" si="13"/>
        <v>-0.16711489745585584</v>
      </c>
      <c r="J81" s="56">
        <f t="shared" si="13"/>
        <v>-0.21246002789093768</v>
      </c>
      <c r="K81" s="56">
        <f t="shared" si="13"/>
        <v>-0.26088753082716815</v>
      </c>
      <c r="L81" s="56">
        <f t="shared" si="13"/>
        <v>-0.31206300572945278</v>
      </c>
      <c r="M81" s="56">
        <f t="shared" si="13"/>
        <v>-0.34739292346882172</v>
      </c>
      <c r="N81" s="56">
        <f t="shared" si="13"/>
        <v>-0.38097490045159793</v>
      </c>
      <c r="O81" s="56">
        <f t="shared" si="13"/>
        <v>-0.41288675334429348</v>
      </c>
      <c r="P81" s="56">
        <f t="shared" si="13"/>
        <v>-0.44320303470918282</v>
      </c>
      <c r="Q81" s="56">
        <f t="shared" si="13"/>
        <v>-0.4719951647776795</v>
      </c>
      <c r="R81" s="56">
        <f t="shared" si="13"/>
        <v>-0.49933155804417234</v>
      </c>
      <c r="S81" s="56">
        <f t="shared" si="13"/>
        <v>-0.52527774487993839</v>
      </c>
      <c r="T81" s="56">
        <f t="shared" si="13"/>
        <v>-0.54989648835917293</v>
      </c>
      <c r="U81" s="56">
        <f t="shared" si="13"/>
        <v>-0.57324789648188224</v>
      </c>
      <c r="V81" s="56">
        <f t="shared" si="13"/>
        <v>-0.5953895299713674</v>
      </c>
      <c r="W81" s="56">
        <f t="shared" si="13"/>
        <v>-0.61637650581726822</v>
      </c>
      <c r="X81" s="56">
        <f t="shared" si="13"/>
        <v>-0.63626159672863547</v>
      </c>
      <c r="Y81" s="56">
        <f t="shared" si="13"/>
        <v>-0.65509532665524239</v>
      </c>
      <c r="Z81" s="56">
        <f t="shared" si="13"/>
        <v>-0.67292606252932019</v>
      </c>
      <c r="AA81" s="56">
        <f t="shared" si="13"/>
        <v>-0.68980010237410927</v>
      </c>
      <c r="AB81" s="56">
        <f t="shared" si="13"/>
        <v>-0.7057617599200362</v>
      </c>
      <c r="AC81" s="56">
        <f t="shared" si="13"/>
        <v>-0.72085344586395994</v>
      </c>
      <c r="AD81" s="56">
        <f t="shared" si="13"/>
        <v>-0.73511574590176265</v>
      </c>
      <c r="AE81" s="56">
        <f t="shared" si="13"/>
        <v>-0.74858749565958926</v>
      </c>
      <c r="AF81" s="56">
        <f t="shared" si="13"/>
        <v>-0.76130585264425488</v>
      </c>
      <c r="AG81" s="56">
        <f t="shared" si="13"/>
        <v>-0.77330636532873398</v>
      </c>
      <c r="AH81" s="56">
        <f t="shared" si="13"/>
        <v>-0.78462303948421597</v>
      </c>
      <c r="AI81" s="56">
        <f t="shared" si="13"/>
        <v>-0.79701592660444132</v>
      </c>
      <c r="AJ81" s="56">
        <f t="shared" si="13"/>
        <v>-0.80874481460921099</v>
      </c>
      <c r="AK81" s="56">
        <f t="shared" si="13"/>
        <v>-0.81983786972241701</v>
      </c>
      <c r="AL81" s="56">
        <f t="shared" si="13"/>
        <v>-0.83032218071160979</v>
      </c>
      <c r="AM81" s="56">
        <f t="shared" si="13"/>
        <v>-0.84022379775801492</v>
      </c>
      <c r="AN81" s="56">
        <f t="shared" si="13"/>
        <v>-0.84956776997632177</v>
      </c>
      <c r="AO81" s="56">
        <f t="shared" si="13"/>
        <v>-0.85837818162992441</v>
      </c>
      <c r="AP81" s="56">
        <f t="shared" si="13"/>
        <v>-0.86667818708577748</v>
      </c>
      <c r="AQ81" s="56">
        <f t="shared" si="13"/>
        <v>-0.87449004455156565</v>
      </c>
      <c r="AR81" s="56">
        <f t="shared" si="13"/>
        <v>-0.88183514863646584</v>
      </c>
      <c r="AS81" s="56">
        <f t="shared" si="13"/>
        <v>-0.88873406177541026</v>
      </c>
      <c r="AT81" s="56">
        <f t="shared" si="13"/>
        <v>-0.89520654455543236</v>
      </c>
      <c r="AU81" s="56">
        <f t="shared" si="13"/>
        <v>-0.90127158498139237</v>
      </c>
      <c r="AV81" s="56">
        <f t="shared" si="13"/>
        <v>-0.9069474267171409</v>
      </c>
      <c r="AW81" s="56">
        <f t="shared" si="13"/>
        <v>-0.91225159633697495</v>
      </c>
      <c r="AX81" s="56">
        <f t="shared" si="13"/>
        <v>-0.91720092962108235</v>
      </c>
      <c r="AY81" s="56">
        <f t="shared" si="13"/>
        <v>-0.92132036191891942</v>
      </c>
      <c r="AZ81" s="56">
        <f t="shared" si="13"/>
        <v>-0.92467764393818908</v>
      </c>
      <c r="BA81" s="56">
        <f t="shared" si="13"/>
        <v>-0.92733659623507603</v>
      </c>
      <c r="BB81" s="56">
        <f t="shared" si="13"/>
        <v>-0.92935730070526479</v>
      </c>
      <c r="BC81" s="56">
        <f t="shared" si="13"/>
        <v>-0.93079628367096323</v>
      </c>
      <c r="BD81" s="56">
        <f t="shared" si="13"/>
        <v>-0.93170669090802438</v>
      </c>
    </row>
    <row r="82" spans="1:56" x14ac:dyDescent="0.3">
      <c r="A82" s="74"/>
      <c r="B82" s="14"/>
    </row>
    <row r="83" spans="1:56" x14ac:dyDescent="0.3">
      <c r="A83" s="74"/>
    </row>
    <row r="84" spans="1:56" x14ac:dyDescent="0.3">
      <c r="A84" s="116"/>
      <c r="B84" s="123" t="s">
        <v>217</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322</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9"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9"/>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9"/>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179"/>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179"/>
      <c r="B90" s="4" t="s">
        <v>332</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79"/>
      <c r="B91" s="4" t="s">
        <v>333</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79"/>
      <c r="B92" s="4" t="s">
        <v>334</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79"/>
      <c r="B93" s="4" t="s">
        <v>216</v>
      </c>
      <c r="D93" s="4" t="s">
        <v>91</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36"/>
    </row>
    <row r="95" spans="1:56" ht="16.5" x14ac:dyDescent="0.3">
      <c r="A95" s="85"/>
      <c r="C95" s="36"/>
    </row>
    <row r="96" spans="1:56" ht="16.5" x14ac:dyDescent="0.3">
      <c r="A96" s="85">
        <v>1</v>
      </c>
      <c r="B96" s="4" t="s">
        <v>335</v>
      </c>
    </row>
    <row r="97" spans="1:3" x14ac:dyDescent="0.3">
      <c r="B97" s="69" t="s">
        <v>155</v>
      </c>
    </row>
    <row r="98" spans="1:3" x14ac:dyDescent="0.3">
      <c r="B98" s="4" t="s">
        <v>319</v>
      </c>
    </row>
    <row r="99" spans="1:3" x14ac:dyDescent="0.3">
      <c r="B99" s="4" t="s">
        <v>337</v>
      </c>
    </row>
    <row r="100" spans="1:3" ht="16.5" x14ac:dyDescent="0.3">
      <c r="A100" s="85">
        <v>2</v>
      </c>
      <c r="B100" s="69" t="s">
        <v>154</v>
      </c>
    </row>
    <row r="105" spans="1:3" x14ac:dyDescent="0.3">
      <c r="C105" s="36"/>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1">
    <dataValidation type="list" allowBlank="1" showInputMessage="1" showErrorMessage="1" sqref="B13: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workbookViewId="0">
      <selection activeCell="C5" sqref="C5"/>
    </sheetView>
  </sheetViews>
  <sheetFormatPr defaultRowHeight="15" x14ac:dyDescent="0.25"/>
  <cols>
    <col min="1" max="1" width="5.85546875" customWidth="1"/>
    <col min="2" max="2" width="17.5703125" bestFit="1" customWidth="1"/>
    <col min="3" max="3" width="82.7109375" customWidth="1"/>
  </cols>
  <sheetData>
    <row r="1" spans="1:3" ht="18.75" x14ac:dyDescent="0.3">
      <c r="A1" s="1" t="s">
        <v>82</v>
      </c>
    </row>
    <row r="2" spans="1:3" x14ac:dyDescent="0.25">
      <c r="A2" t="s">
        <v>78</v>
      </c>
    </row>
    <row r="4" spans="1:3" ht="15.75" thickBot="1" x14ac:dyDescent="0.3"/>
    <row r="5" spans="1:3" ht="60" x14ac:dyDescent="0.25">
      <c r="A5" s="183" t="s">
        <v>11</v>
      </c>
      <c r="B5" s="131" t="s">
        <v>187</v>
      </c>
      <c r="C5" s="134" t="s">
        <v>346</v>
      </c>
    </row>
    <row r="6" spans="1:3" x14ac:dyDescent="0.25">
      <c r="A6" s="184"/>
      <c r="B6" s="61" t="s">
        <v>198</v>
      </c>
      <c r="C6" s="132"/>
    </row>
    <row r="7" spans="1:3" x14ac:dyDescent="0.25">
      <c r="A7" s="184"/>
      <c r="B7" s="61" t="s">
        <v>198</v>
      </c>
      <c r="C7" s="132"/>
    </row>
    <row r="8" spans="1:3" x14ac:dyDescent="0.25">
      <c r="A8" s="184"/>
      <c r="B8" s="61" t="s">
        <v>198</v>
      </c>
      <c r="C8" s="132"/>
    </row>
    <row r="9" spans="1:3" x14ac:dyDescent="0.25">
      <c r="A9" s="184"/>
      <c r="B9" s="61" t="s">
        <v>198</v>
      </c>
      <c r="C9" s="132"/>
    </row>
    <row r="10" spans="1:3" ht="16.5" thickBot="1" x14ac:dyDescent="0.35">
      <c r="A10" s="185"/>
      <c r="B10" s="124" t="s">
        <v>197</v>
      </c>
      <c r="C10" s="133"/>
    </row>
    <row r="11" spans="1:3" ht="15.75" thickBot="1" x14ac:dyDescent="0.3"/>
    <row r="12" spans="1:3" ht="15.75" x14ac:dyDescent="0.3">
      <c r="A12" s="176" t="s">
        <v>301</v>
      </c>
      <c r="B12" s="131" t="s">
        <v>187</v>
      </c>
      <c r="C12" s="135" t="s">
        <v>344</v>
      </c>
    </row>
    <row r="13" spans="1:3" ht="15.75" x14ac:dyDescent="0.3">
      <c r="A13" s="177"/>
      <c r="B13" s="61" t="s">
        <v>198</v>
      </c>
      <c r="C13" s="136"/>
    </row>
    <row r="14" spans="1:3" ht="15.75" x14ac:dyDescent="0.3">
      <c r="A14" s="177"/>
      <c r="B14" s="61" t="s">
        <v>198</v>
      </c>
      <c r="C14" s="136"/>
    </row>
    <row r="15" spans="1:3" ht="15.75" x14ac:dyDescent="0.3">
      <c r="A15" s="177"/>
      <c r="B15" s="61" t="s">
        <v>198</v>
      </c>
      <c r="C15" s="136"/>
    </row>
    <row r="16" spans="1:3" ht="15.75" x14ac:dyDescent="0.3">
      <c r="A16" s="177"/>
      <c r="B16" s="61" t="s">
        <v>198</v>
      </c>
      <c r="C16" s="136"/>
    </row>
    <row r="17" spans="1:3" ht="15.75" x14ac:dyDescent="0.3">
      <c r="A17" s="177"/>
      <c r="B17" s="61" t="s">
        <v>198</v>
      </c>
      <c r="C17" s="136"/>
    </row>
    <row r="18" spans="1:3" ht="16.5" thickBot="1" x14ac:dyDescent="0.35">
      <c r="A18" s="178"/>
      <c r="B18" s="125" t="s">
        <v>321</v>
      </c>
      <c r="C18" s="133"/>
    </row>
  </sheetData>
  <mergeCells count="2">
    <mergeCell ref="A5:A10"/>
    <mergeCell ref="A12:A18"/>
  </mergeCells>
  <dataValidations count="3">
    <dataValidation type="list" allowBlank="1" showInputMessage="1" showErrorMessage="1" sqref="B6:B10">
      <formula1>$B$113:$B$159</formula1>
    </dataValidation>
    <dataValidation type="list" allowBlank="1" showInputMessage="1" showErrorMessage="1" sqref="B5">
      <formula1>$B$113:$B$157</formula1>
    </dataValidation>
    <dataValidation type="list" allowBlank="1" showInputMessage="1" showErrorMessage="1" sqref="B12:B17">
      <formula1>$B$170:$B$216</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19" sqref="E19"/>
      <selection pane="topRight" activeCell="E19" sqref="E19"/>
      <selection pane="bottomLeft" activeCell="E19" sqref="E19"/>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347</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-0.57017089139685873</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-0.73178283601728755</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-0.83856282340383326</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-0.94588584737774151</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38" t="s">
        <v>83</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88" t="s">
        <v>11</v>
      </c>
      <c r="B13" s="61" t="s">
        <v>187</v>
      </c>
      <c r="C13" s="60"/>
      <c r="D13" s="61" t="s">
        <v>40</v>
      </c>
      <c r="E13" s="62">
        <v>-0.75349999999999995</v>
      </c>
      <c r="F13" s="62">
        <f>E13</f>
        <v>-0.75349999999999995</v>
      </c>
      <c r="G13" s="62">
        <f t="shared" ref="G13:L13" si="0">F13</f>
        <v>-0.75349999999999995</v>
      </c>
      <c r="H13" s="62">
        <f t="shared" si="0"/>
        <v>-0.75349999999999995</v>
      </c>
      <c r="I13" s="62">
        <f t="shared" si="0"/>
        <v>-0.75349999999999995</v>
      </c>
      <c r="J13" s="62">
        <f t="shared" si="0"/>
        <v>-0.75349999999999995</v>
      </c>
      <c r="K13" s="62">
        <f t="shared" si="0"/>
        <v>-0.75349999999999995</v>
      </c>
      <c r="L13" s="62">
        <f t="shared" si="0"/>
        <v>-0.75349999999999995</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89"/>
      <c r="B14" s="61" t="s">
        <v>198</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89"/>
      <c r="B15" s="61" t="s">
        <v>198</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89"/>
      <c r="B16" s="61" t="s">
        <v>198</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89"/>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90"/>
      <c r="B18" s="124" t="s">
        <v>197</v>
      </c>
      <c r="C18" s="130"/>
      <c r="D18" s="125" t="s">
        <v>40</v>
      </c>
      <c r="E18" s="59">
        <f>SUM(E13:E17)</f>
        <v>-0.75349999999999995</v>
      </c>
      <c r="F18" s="59">
        <f t="shared" ref="F18:AW18" si="1">SUM(F13:F17)</f>
        <v>-0.75349999999999995</v>
      </c>
      <c r="G18" s="59">
        <f t="shared" si="1"/>
        <v>-0.75349999999999995</v>
      </c>
      <c r="H18" s="59">
        <f t="shared" si="1"/>
        <v>-0.75349999999999995</v>
      </c>
      <c r="I18" s="59">
        <f t="shared" si="1"/>
        <v>-0.75349999999999995</v>
      </c>
      <c r="J18" s="59">
        <f t="shared" si="1"/>
        <v>-0.75349999999999995</v>
      </c>
      <c r="K18" s="59">
        <f t="shared" si="1"/>
        <v>-0.75349999999999995</v>
      </c>
      <c r="L18" s="59">
        <f t="shared" si="1"/>
        <v>-0.75349999999999995</v>
      </c>
      <c r="M18" s="59">
        <f t="shared" si="1"/>
        <v>0</v>
      </c>
      <c r="N18" s="59">
        <f t="shared" si="1"/>
        <v>0</v>
      </c>
      <c r="O18" s="59">
        <f t="shared" si="1"/>
        <v>0</v>
      </c>
      <c r="P18" s="59">
        <f t="shared" si="1"/>
        <v>0</v>
      </c>
      <c r="Q18" s="59">
        <f t="shared" si="1"/>
        <v>0</v>
      </c>
      <c r="R18" s="59">
        <f t="shared" si="1"/>
        <v>0</v>
      </c>
      <c r="S18" s="59">
        <f t="shared" si="1"/>
        <v>0</v>
      </c>
      <c r="T18" s="59">
        <f t="shared" si="1"/>
        <v>0</v>
      </c>
      <c r="U18" s="59">
        <f t="shared" si="1"/>
        <v>0</v>
      </c>
      <c r="V18" s="59">
        <f t="shared" si="1"/>
        <v>0</v>
      </c>
      <c r="W18" s="59">
        <f t="shared" si="1"/>
        <v>0</v>
      </c>
      <c r="X18" s="59">
        <f t="shared" si="1"/>
        <v>0</v>
      </c>
      <c r="Y18" s="59">
        <f t="shared" si="1"/>
        <v>0</v>
      </c>
      <c r="Z18" s="59">
        <f t="shared" si="1"/>
        <v>0</v>
      </c>
      <c r="AA18" s="59">
        <f t="shared" si="1"/>
        <v>0</v>
      </c>
      <c r="AB18" s="59">
        <f t="shared" si="1"/>
        <v>0</v>
      </c>
      <c r="AC18" s="59">
        <f t="shared" si="1"/>
        <v>0</v>
      </c>
      <c r="AD18" s="59">
        <f t="shared" si="1"/>
        <v>0</v>
      </c>
      <c r="AE18" s="59">
        <f t="shared" si="1"/>
        <v>0</v>
      </c>
      <c r="AF18" s="59">
        <f t="shared" si="1"/>
        <v>0</v>
      </c>
      <c r="AG18" s="59">
        <f t="shared" si="1"/>
        <v>0</v>
      </c>
      <c r="AH18" s="59">
        <f t="shared" si="1"/>
        <v>0</v>
      </c>
      <c r="AI18" s="59">
        <f t="shared" si="1"/>
        <v>0</v>
      </c>
      <c r="AJ18" s="59">
        <f t="shared" si="1"/>
        <v>0</v>
      </c>
      <c r="AK18" s="59">
        <f t="shared" si="1"/>
        <v>0</v>
      </c>
      <c r="AL18" s="59">
        <f t="shared" si="1"/>
        <v>0</v>
      </c>
      <c r="AM18" s="59">
        <f t="shared" si="1"/>
        <v>0</v>
      </c>
      <c r="AN18" s="59">
        <f t="shared" si="1"/>
        <v>0</v>
      </c>
      <c r="AO18" s="59">
        <f t="shared" si="1"/>
        <v>0</v>
      </c>
      <c r="AP18" s="59">
        <f t="shared" si="1"/>
        <v>0</v>
      </c>
      <c r="AQ18" s="59">
        <f t="shared" si="1"/>
        <v>0</v>
      </c>
      <c r="AR18" s="59">
        <f t="shared" si="1"/>
        <v>0</v>
      </c>
      <c r="AS18" s="59">
        <f t="shared" si="1"/>
        <v>0</v>
      </c>
      <c r="AT18" s="59">
        <f t="shared" si="1"/>
        <v>0</v>
      </c>
      <c r="AU18" s="59">
        <f t="shared" si="1"/>
        <v>0</v>
      </c>
      <c r="AV18" s="59">
        <f t="shared" si="1"/>
        <v>0</v>
      </c>
      <c r="AW18" s="59">
        <f t="shared" si="1"/>
        <v>0</v>
      </c>
      <c r="AX18" s="61"/>
      <c r="AY18" s="61"/>
      <c r="AZ18" s="61"/>
      <c r="BA18" s="61"/>
      <c r="BB18" s="61"/>
      <c r="BC18" s="61"/>
      <c r="BD18" s="61"/>
    </row>
    <row r="19" spans="1:56" x14ac:dyDescent="0.3">
      <c r="A19" s="191" t="s">
        <v>301</v>
      </c>
      <c r="B19" s="61" t="s">
        <v>187</v>
      </c>
      <c r="C19" s="8"/>
      <c r="D19" s="9" t="s">
        <v>40</v>
      </c>
      <c r="E19" s="33">
        <v>0.63571162594445085</v>
      </c>
      <c r="F19" s="33">
        <f>E19</f>
        <v>0.63571162594445085</v>
      </c>
      <c r="G19" s="33">
        <f t="shared" ref="G19:L19" si="2">F19</f>
        <v>0.63571162594445085</v>
      </c>
      <c r="H19" s="33">
        <f t="shared" si="2"/>
        <v>0.63571162594445085</v>
      </c>
      <c r="I19" s="33">
        <f t="shared" si="2"/>
        <v>0.63571162594445085</v>
      </c>
      <c r="J19" s="33">
        <f t="shared" si="2"/>
        <v>0.63571162594445085</v>
      </c>
      <c r="K19" s="33">
        <f t="shared" si="2"/>
        <v>0.63571162594445085</v>
      </c>
      <c r="L19" s="33">
        <f t="shared" si="2"/>
        <v>0.63571162594445085</v>
      </c>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91"/>
      <c r="B20" s="61" t="s">
        <v>198</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91"/>
      <c r="B21" s="61" t="s">
        <v>198</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91"/>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91"/>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91"/>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92"/>
      <c r="B25" s="61" t="s">
        <v>321</v>
      </c>
      <c r="C25" s="8"/>
      <c r="D25" s="9" t="s">
        <v>40</v>
      </c>
      <c r="E25" s="67">
        <f>SUM(E19:E24)</f>
        <v>0.63571162594445085</v>
      </c>
      <c r="F25" s="67">
        <f t="shared" ref="F25:BD25" si="3">SUM(F19:F24)</f>
        <v>0.63571162594445085</v>
      </c>
      <c r="G25" s="67">
        <f t="shared" si="3"/>
        <v>0.63571162594445085</v>
      </c>
      <c r="H25" s="67">
        <f t="shared" si="3"/>
        <v>0.63571162594445085</v>
      </c>
      <c r="I25" s="67">
        <f t="shared" si="3"/>
        <v>0.63571162594445085</v>
      </c>
      <c r="J25" s="67">
        <f t="shared" si="3"/>
        <v>0.63571162594445085</v>
      </c>
      <c r="K25" s="67">
        <f t="shared" si="3"/>
        <v>0.63571162594445085</v>
      </c>
      <c r="L25" s="67">
        <f t="shared" si="3"/>
        <v>0.63571162594445085</v>
      </c>
      <c r="M25" s="67">
        <f t="shared" si="3"/>
        <v>0</v>
      </c>
      <c r="N25" s="67">
        <f t="shared" si="3"/>
        <v>0</v>
      </c>
      <c r="O25" s="67">
        <f t="shared" si="3"/>
        <v>0</v>
      </c>
      <c r="P25" s="67">
        <f t="shared" si="3"/>
        <v>0</v>
      </c>
      <c r="Q25" s="67">
        <f t="shared" si="3"/>
        <v>0</v>
      </c>
      <c r="R25" s="67">
        <f t="shared" si="3"/>
        <v>0</v>
      </c>
      <c r="S25" s="67">
        <f t="shared" si="3"/>
        <v>0</v>
      </c>
      <c r="T25" s="67">
        <f t="shared" si="3"/>
        <v>0</v>
      </c>
      <c r="U25" s="67">
        <f t="shared" si="3"/>
        <v>0</v>
      </c>
      <c r="V25" s="67">
        <f t="shared" si="3"/>
        <v>0</v>
      </c>
      <c r="W25" s="67">
        <f t="shared" si="3"/>
        <v>0</v>
      </c>
      <c r="X25" s="67">
        <f t="shared" si="3"/>
        <v>0</v>
      </c>
      <c r="Y25" s="67">
        <f t="shared" si="3"/>
        <v>0</v>
      </c>
      <c r="Z25" s="67">
        <f t="shared" si="3"/>
        <v>0</v>
      </c>
      <c r="AA25" s="67">
        <f t="shared" si="3"/>
        <v>0</v>
      </c>
      <c r="AB25" s="67">
        <f t="shared" si="3"/>
        <v>0</v>
      </c>
      <c r="AC25" s="67">
        <f t="shared" si="3"/>
        <v>0</v>
      </c>
      <c r="AD25" s="67">
        <f t="shared" si="3"/>
        <v>0</v>
      </c>
      <c r="AE25" s="67">
        <f t="shared" si="3"/>
        <v>0</v>
      </c>
      <c r="AF25" s="67">
        <f t="shared" si="3"/>
        <v>0</v>
      </c>
      <c r="AG25" s="67">
        <f t="shared" si="3"/>
        <v>0</v>
      </c>
      <c r="AH25" s="67">
        <f t="shared" si="3"/>
        <v>0</v>
      </c>
      <c r="AI25" s="67">
        <f t="shared" si="3"/>
        <v>0</v>
      </c>
      <c r="AJ25" s="67">
        <f t="shared" si="3"/>
        <v>0</v>
      </c>
      <c r="AK25" s="67">
        <f t="shared" si="3"/>
        <v>0</v>
      </c>
      <c r="AL25" s="67">
        <f t="shared" si="3"/>
        <v>0</v>
      </c>
      <c r="AM25" s="67">
        <f t="shared" si="3"/>
        <v>0</v>
      </c>
      <c r="AN25" s="67">
        <f t="shared" si="3"/>
        <v>0</v>
      </c>
      <c r="AO25" s="67">
        <f t="shared" si="3"/>
        <v>0</v>
      </c>
      <c r="AP25" s="67">
        <f t="shared" si="3"/>
        <v>0</v>
      </c>
      <c r="AQ25" s="67">
        <f t="shared" si="3"/>
        <v>0</v>
      </c>
      <c r="AR25" s="67">
        <f t="shared" si="3"/>
        <v>0</v>
      </c>
      <c r="AS25" s="67">
        <f t="shared" si="3"/>
        <v>0</v>
      </c>
      <c r="AT25" s="67">
        <f t="shared" si="3"/>
        <v>0</v>
      </c>
      <c r="AU25" s="67">
        <f t="shared" si="3"/>
        <v>0</v>
      </c>
      <c r="AV25" s="67">
        <f t="shared" si="3"/>
        <v>0</v>
      </c>
      <c r="AW25" s="67">
        <f t="shared" si="3"/>
        <v>0</v>
      </c>
      <c r="AX25" s="67">
        <f t="shared" si="3"/>
        <v>0</v>
      </c>
      <c r="AY25" s="67">
        <f t="shared" si="3"/>
        <v>0</v>
      </c>
      <c r="AZ25" s="67">
        <f t="shared" si="3"/>
        <v>0</v>
      </c>
      <c r="BA25" s="67">
        <f t="shared" si="3"/>
        <v>0</v>
      </c>
      <c r="BB25" s="67">
        <f t="shared" si="3"/>
        <v>0</v>
      </c>
      <c r="BC25" s="67">
        <f t="shared" si="3"/>
        <v>0</v>
      </c>
      <c r="BD25" s="67">
        <f t="shared" si="3"/>
        <v>0</v>
      </c>
    </row>
    <row r="26" spans="1:56" ht="15.75" thickBot="1" x14ac:dyDescent="0.35">
      <c r="A26" s="139"/>
      <c r="B26" s="57" t="s">
        <v>96</v>
      </c>
      <c r="C26" s="58" t="s">
        <v>94</v>
      </c>
      <c r="D26" s="57" t="s">
        <v>40</v>
      </c>
      <c r="E26" s="59">
        <f>E18+E25</f>
        <v>-0.11778837405554909</v>
      </c>
      <c r="F26" s="59">
        <f t="shared" ref="F26:BD26" si="4">F18+F25</f>
        <v>-0.11778837405554909</v>
      </c>
      <c r="G26" s="59">
        <f t="shared" si="4"/>
        <v>-0.11778837405554909</v>
      </c>
      <c r="H26" s="59">
        <f t="shared" si="4"/>
        <v>-0.11778837405554909</v>
      </c>
      <c r="I26" s="59">
        <f t="shared" si="4"/>
        <v>-0.11778837405554909</v>
      </c>
      <c r="J26" s="59">
        <f t="shared" si="4"/>
        <v>-0.11778837405554909</v>
      </c>
      <c r="K26" s="59">
        <f t="shared" si="4"/>
        <v>-0.11778837405554909</v>
      </c>
      <c r="L26" s="59">
        <f t="shared" si="4"/>
        <v>-0.11778837405554909</v>
      </c>
      <c r="M26" s="59">
        <f t="shared" si="4"/>
        <v>0</v>
      </c>
      <c r="N26" s="59">
        <f t="shared" si="4"/>
        <v>0</v>
      </c>
      <c r="O26" s="59">
        <f t="shared" si="4"/>
        <v>0</v>
      </c>
      <c r="P26" s="59">
        <f t="shared" si="4"/>
        <v>0</v>
      </c>
      <c r="Q26" s="59">
        <f t="shared" si="4"/>
        <v>0</v>
      </c>
      <c r="R26" s="59">
        <f t="shared" si="4"/>
        <v>0</v>
      </c>
      <c r="S26" s="59">
        <f t="shared" si="4"/>
        <v>0</v>
      </c>
      <c r="T26" s="59">
        <f t="shared" si="4"/>
        <v>0</v>
      </c>
      <c r="U26" s="59">
        <f t="shared" si="4"/>
        <v>0</v>
      </c>
      <c r="V26" s="59">
        <f t="shared" si="4"/>
        <v>0</v>
      </c>
      <c r="W26" s="59">
        <f t="shared" si="4"/>
        <v>0</v>
      </c>
      <c r="X26" s="59">
        <f t="shared" si="4"/>
        <v>0</v>
      </c>
      <c r="Y26" s="59">
        <f t="shared" si="4"/>
        <v>0</v>
      </c>
      <c r="Z26" s="59">
        <f t="shared" si="4"/>
        <v>0</v>
      </c>
      <c r="AA26" s="59">
        <f t="shared" si="4"/>
        <v>0</v>
      </c>
      <c r="AB26" s="59">
        <f t="shared" si="4"/>
        <v>0</v>
      </c>
      <c r="AC26" s="59">
        <f t="shared" si="4"/>
        <v>0</v>
      </c>
      <c r="AD26" s="59">
        <f t="shared" si="4"/>
        <v>0</v>
      </c>
      <c r="AE26" s="59">
        <f t="shared" si="4"/>
        <v>0</v>
      </c>
      <c r="AF26" s="59">
        <f t="shared" si="4"/>
        <v>0</v>
      </c>
      <c r="AG26" s="59">
        <f t="shared" si="4"/>
        <v>0</v>
      </c>
      <c r="AH26" s="59">
        <f t="shared" si="4"/>
        <v>0</v>
      </c>
      <c r="AI26" s="59">
        <f t="shared" si="4"/>
        <v>0</v>
      </c>
      <c r="AJ26" s="59">
        <f t="shared" si="4"/>
        <v>0</v>
      </c>
      <c r="AK26" s="59">
        <f t="shared" si="4"/>
        <v>0</v>
      </c>
      <c r="AL26" s="59">
        <f t="shared" si="4"/>
        <v>0</v>
      </c>
      <c r="AM26" s="59">
        <f t="shared" si="4"/>
        <v>0</v>
      </c>
      <c r="AN26" s="59">
        <f t="shared" si="4"/>
        <v>0</v>
      </c>
      <c r="AO26" s="59">
        <f t="shared" si="4"/>
        <v>0</v>
      </c>
      <c r="AP26" s="59">
        <f t="shared" si="4"/>
        <v>0</v>
      </c>
      <c r="AQ26" s="59">
        <f t="shared" si="4"/>
        <v>0</v>
      </c>
      <c r="AR26" s="59">
        <f t="shared" si="4"/>
        <v>0</v>
      </c>
      <c r="AS26" s="59">
        <f t="shared" si="4"/>
        <v>0</v>
      </c>
      <c r="AT26" s="59">
        <f t="shared" si="4"/>
        <v>0</v>
      </c>
      <c r="AU26" s="59">
        <f t="shared" si="4"/>
        <v>0</v>
      </c>
      <c r="AV26" s="59">
        <f t="shared" si="4"/>
        <v>0</v>
      </c>
      <c r="AW26" s="59">
        <f t="shared" si="4"/>
        <v>0</v>
      </c>
      <c r="AX26" s="59">
        <f t="shared" si="4"/>
        <v>0</v>
      </c>
      <c r="AY26" s="59">
        <f t="shared" si="4"/>
        <v>0</v>
      </c>
      <c r="AZ26" s="59">
        <f t="shared" si="4"/>
        <v>0</v>
      </c>
      <c r="BA26" s="59">
        <f t="shared" si="4"/>
        <v>0</v>
      </c>
      <c r="BB26" s="59">
        <f t="shared" si="4"/>
        <v>0</v>
      </c>
      <c r="BC26" s="59">
        <f t="shared" si="4"/>
        <v>0</v>
      </c>
      <c r="BD26" s="59">
        <f t="shared" si="4"/>
        <v>0</v>
      </c>
    </row>
    <row r="27" spans="1:56" x14ac:dyDescent="0.3">
      <c r="A27" s="140"/>
      <c r="B27" s="9" t="s">
        <v>13</v>
      </c>
      <c r="C27" s="8" t="s">
        <v>41</v>
      </c>
      <c r="D27" s="9" t="s">
        <v>42</v>
      </c>
      <c r="E27" s="10">
        <v>0.8</v>
      </c>
      <c r="F27" s="10">
        <f>E27</f>
        <v>0.8</v>
      </c>
      <c r="G27" s="10">
        <f t="shared" ref="G27:AW27" si="5">F27</f>
        <v>0.8</v>
      </c>
      <c r="H27" s="10">
        <f t="shared" si="5"/>
        <v>0.8</v>
      </c>
      <c r="I27" s="10">
        <f t="shared" si="5"/>
        <v>0.8</v>
      </c>
      <c r="J27" s="10">
        <f t="shared" si="5"/>
        <v>0.8</v>
      </c>
      <c r="K27" s="10">
        <f t="shared" si="5"/>
        <v>0.8</v>
      </c>
      <c r="L27" s="10">
        <f t="shared" si="5"/>
        <v>0.8</v>
      </c>
      <c r="M27" s="10">
        <f t="shared" si="5"/>
        <v>0.8</v>
      </c>
      <c r="N27" s="10">
        <f t="shared" si="5"/>
        <v>0.8</v>
      </c>
      <c r="O27" s="10">
        <f t="shared" si="5"/>
        <v>0.8</v>
      </c>
      <c r="P27" s="10">
        <f t="shared" si="5"/>
        <v>0.8</v>
      </c>
      <c r="Q27" s="10">
        <f t="shared" si="5"/>
        <v>0.8</v>
      </c>
      <c r="R27" s="10">
        <f t="shared" si="5"/>
        <v>0.8</v>
      </c>
      <c r="S27" s="10">
        <f t="shared" si="5"/>
        <v>0.8</v>
      </c>
      <c r="T27" s="10">
        <f t="shared" si="5"/>
        <v>0.8</v>
      </c>
      <c r="U27" s="10">
        <f t="shared" si="5"/>
        <v>0.8</v>
      </c>
      <c r="V27" s="10">
        <f t="shared" si="5"/>
        <v>0.8</v>
      </c>
      <c r="W27" s="10">
        <f t="shared" si="5"/>
        <v>0.8</v>
      </c>
      <c r="X27" s="10">
        <f t="shared" si="5"/>
        <v>0.8</v>
      </c>
      <c r="Y27" s="10">
        <f t="shared" si="5"/>
        <v>0.8</v>
      </c>
      <c r="Z27" s="10">
        <f t="shared" si="5"/>
        <v>0.8</v>
      </c>
      <c r="AA27" s="10">
        <f t="shared" si="5"/>
        <v>0.8</v>
      </c>
      <c r="AB27" s="10">
        <f t="shared" si="5"/>
        <v>0.8</v>
      </c>
      <c r="AC27" s="10">
        <f t="shared" si="5"/>
        <v>0.8</v>
      </c>
      <c r="AD27" s="10">
        <f t="shared" si="5"/>
        <v>0.8</v>
      </c>
      <c r="AE27" s="10">
        <f t="shared" si="5"/>
        <v>0.8</v>
      </c>
      <c r="AF27" s="10">
        <f t="shared" si="5"/>
        <v>0.8</v>
      </c>
      <c r="AG27" s="10">
        <f t="shared" si="5"/>
        <v>0.8</v>
      </c>
      <c r="AH27" s="10">
        <f t="shared" si="5"/>
        <v>0.8</v>
      </c>
      <c r="AI27" s="10">
        <f t="shared" si="5"/>
        <v>0.8</v>
      </c>
      <c r="AJ27" s="10">
        <f t="shared" si="5"/>
        <v>0.8</v>
      </c>
      <c r="AK27" s="10">
        <f t="shared" si="5"/>
        <v>0.8</v>
      </c>
      <c r="AL27" s="10">
        <f t="shared" si="5"/>
        <v>0.8</v>
      </c>
      <c r="AM27" s="10">
        <f t="shared" si="5"/>
        <v>0.8</v>
      </c>
      <c r="AN27" s="10">
        <f t="shared" si="5"/>
        <v>0.8</v>
      </c>
      <c r="AO27" s="10">
        <f t="shared" si="5"/>
        <v>0.8</v>
      </c>
      <c r="AP27" s="10">
        <f t="shared" si="5"/>
        <v>0.8</v>
      </c>
      <c r="AQ27" s="10">
        <f t="shared" si="5"/>
        <v>0.8</v>
      </c>
      <c r="AR27" s="10">
        <f t="shared" si="5"/>
        <v>0.8</v>
      </c>
      <c r="AS27" s="10">
        <f t="shared" si="5"/>
        <v>0.8</v>
      </c>
      <c r="AT27" s="10">
        <f t="shared" si="5"/>
        <v>0.8</v>
      </c>
      <c r="AU27" s="10">
        <f t="shared" si="5"/>
        <v>0.8</v>
      </c>
      <c r="AV27" s="10">
        <f t="shared" si="5"/>
        <v>0.8</v>
      </c>
      <c r="AW27" s="10">
        <f t="shared" si="5"/>
        <v>0.8</v>
      </c>
      <c r="AX27" s="11"/>
      <c r="AY27" s="11"/>
      <c r="AZ27" s="11"/>
      <c r="BA27" s="11"/>
      <c r="BB27" s="11"/>
      <c r="BC27" s="11"/>
      <c r="BD27" s="11"/>
    </row>
    <row r="28" spans="1:56" x14ac:dyDescent="0.3">
      <c r="A28" s="140"/>
      <c r="B28" s="9" t="s">
        <v>12</v>
      </c>
      <c r="C28" s="9" t="s">
        <v>43</v>
      </c>
      <c r="D28" s="9" t="s">
        <v>40</v>
      </c>
      <c r="E28" s="34">
        <f>E26*E27</f>
        <v>-9.4230699244439275E-2</v>
      </c>
      <c r="F28" s="34">
        <f t="shared" ref="F28:AW28" si="6">F26*F27</f>
        <v>-9.4230699244439275E-2</v>
      </c>
      <c r="G28" s="34">
        <f t="shared" si="6"/>
        <v>-9.4230699244439275E-2</v>
      </c>
      <c r="H28" s="34">
        <f t="shared" si="6"/>
        <v>-9.4230699244439275E-2</v>
      </c>
      <c r="I28" s="34">
        <f t="shared" si="6"/>
        <v>-9.4230699244439275E-2</v>
      </c>
      <c r="J28" s="34">
        <f t="shared" si="6"/>
        <v>-9.4230699244439275E-2</v>
      </c>
      <c r="K28" s="34">
        <f t="shared" si="6"/>
        <v>-9.4230699244439275E-2</v>
      </c>
      <c r="L28" s="34">
        <f t="shared" si="6"/>
        <v>-9.4230699244439275E-2</v>
      </c>
      <c r="M28" s="34">
        <f t="shared" si="6"/>
        <v>0</v>
      </c>
      <c r="N28" s="34">
        <f t="shared" si="6"/>
        <v>0</v>
      </c>
      <c r="O28" s="34">
        <f t="shared" si="6"/>
        <v>0</v>
      </c>
      <c r="P28" s="34">
        <f t="shared" si="6"/>
        <v>0</v>
      </c>
      <c r="Q28" s="34">
        <f t="shared" si="6"/>
        <v>0</v>
      </c>
      <c r="R28" s="34">
        <f t="shared" si="6"/>
        <v>0</v>
      </c>
      <c r="S28" s="34">
        <f t="shared" si="6"/>
        <v>0</v>
      </c>
      <c r="T28" s="34">
        <f t="shared" si="6"/>
        <v>0</v>
      </c>
      <c r="U28" s="34">
        <f t="shared" si="6"/>
        <v>0</v>
      </c>
      <c r="V28" s="34">
        <f t="shared" si="6"/>
        <v>0</v>
      </c>
      <c r="W28" s="34">
        <f t="shared" si="6"/>
        <v>0</v>
      </c>
      <c r="X28" s="34">
        <f t="shared" si="6"/>
        <v>0</v>
      </c>
      <c r="Y28" s="34">
        <f t="shared" si="6"/>
        <v>0</v>
      </c>
      <c r="Z28" s="34">
        <f t="shared" si="6"/>
        <v>0</v>
      </c>
      <c r="AA28" s="34">
        <f t="shared" si="6"/>
        <v>0</v>
      </c>
      <c r="AB28" s="34">
        <f t="shared" si="6"/>
        <v>0</v>
      </c>
      <c r="AC28" s="34">
        <f t="shared" si="6"/>
        <v>0</v>
      </c>
      <c r="AD28" s="34">
        <f t="shared" si="6"/>
        <v>0</v>
      </c>
      <c r="AE28" s="34">
        <f t="shared" si="6"/>
        <v>0</v>
      </c>
      <c r="AF28" s="34">
        <f t="shared" si="6"/>
        <v>0</v>
      </c>
      <c r="AG28" s="34">
        <f t="shared" si="6"/>
        <v>0</v>
      </c>
      <c r="AH28" s="34">
        <f t="shared" si="6"/>
        <v>0</v>
      </c>
      <c r="AI28" s="34">
        <f t="shared" si="6"/>
        <v>0</v>
      </c>
      <c r="AJ28" s="34">
        <f t="shared" si="6"/>
        <v>0</v>
      </c>
      <c r="AK28" s="34">
        <f t="shared" si="6"/>
        <v>0</v>
      </c>
      <c r="AL28" s="34">
        <f t="shared" si="6"/>
        <v>0</v>
      </c>
      <c r="AM28" s="34">
        <f t="shared" si="6"/>
        <v>0</v>
      </c>
      <c r="AN28" s="34">
        <f t="shared" si="6"/>
        <v>0</v>
      </c>
      <c r="AO28" s="34">
        <f t="shared" si="6"/>
        <v>0</v>
      </c>
      <c r="AP28" s="34">
        <f t="shared" si="6"/>
        <v>0</v>
      </c>
      <c r="AQ28" s="34">
        <f t="shared" si="6"/>
        <v>0</v>
      </c>
      <c r="AR28" s="34">
        <f t="shared" si="6"/>
        <v>0</v>
      </c>
      <c r="AS28" s="34">
        <f t="shared" si="6"/>
        <v>0</v>
      </c>
      <c r="AT28" s="34">
        <f t="shared" si="6"/>
        <v>0</v>
      </c>
      <c r="AU28" s="34">
        <f t="shared" si="6"/>
        <v>0</v>
      </c>
      <c r="AV28" s="34">
        <f t="shared" si="6"/>
        <v>0</v>
      </c>
      <c r="AW28" s="34">
        <f t="shared" si="6"/>
        <v>0</v>
      </c>
      <c r="AX28" s="34"/>
      <c r="AY28" s="34"/>
      <c r="AZ28" s="34"/>
      <c r="BA28" s="34"/>
      <c r="BB28" s="34"/>
      <c r="BC28" s="34"/>
      <c r="BD28" s="34"/>
    </row>
    <row r="29" spans="1:56" x14ac:dyDescent="0.3">
      <c r="A29" s="140"/>
      <c r="B29" s="9" t="s">
        <v>93</v>
      </c>
      <c r="C29" s="11" t="s">
        <v>44</v>
      </c>
      <c r="D29" s="9" t="s">
        <v>40</v>
      </c>
      <c r="E29" s="34">
        <f>E26-E28</f>
        <v>-2.3557674811109819E-2</v>
      </c>
      <c r="F29" s="34">
        <f t="shared" ref="F29:AW29" si="7">F26-F28</f>
        <v>-2.3557674811109819E-2</v>
      </c>
      <c r="G29" s="34">
        <f t="shared" si="7"/>
        <v>-2.3557674811109819E-2</v>
      </c>
      <c r="H29" s="34">
        <f t="shared" si="7"/>
        <v>-2.3557674811109819E-2</v>
      </c>
      <c r="I29" s="34">
        <f t="shared" si="7"/>
        <v>-2.3557674811109819E-2</v>
      </c>
      <c r="J29" s="34">
        <f t="shared" si="7"/>
        <v>-2.3557674811109819E-2</v>
      </c>
      <c r="K29" s="34">
        <f t="shared" si="7"/>
        <v>-2.3557674811109819E-2</v>
      </c>
      <c r="L29" s="34">
        <f t="shared" si="7"/>
        <v>-2.3557674811109819E-2</v>
      </c>
      <c r="M29" s="34">
        <f t="shared" si="7"/>
        <v>0</v>
      </c>
      <c r="N29" s="34">
        <f t="shared" si="7"/>
        <v>0</v>
      </c>
      <c r="O29" s="34">
        <f t="shared" si="7"/>
        <v>0</v>
      </c>
      <c r="P29" s="34">
        <f t="shared" si="7"/>
        <v>0</v>
      </c>
      <c r="Q29" s="34">
        <f t="shared" si="7"/>
        <v>0</v>
      </c>
      <c r="R29" s="34">
        <f t="shared" si="7"/>
        <v>0</v>
      </c>
      <c r="S29" s="34">
        <f t="shared" si="7"/>
        <v>0</v>
      </c>
      <c r="T29" s="34">
        <f t="shared" si="7"/>
        <v>0</v>
      </c>
      <c r="U29" s="34">
        <f t="shared" si="7"/>
        <v>0</v>
      </c>
      <c r="V29" s="34">
        <f t="shared" si="7"/>
        <v>0</v>
      </c>
      <c r="W29" s="34">
        <f t="shared" si="7"/>
        <v>0</v>
      </c>
      <c r="X29" s="34">
        <f t="shared" si="7"/>
        <v>0</v>
      </c>
      <c r="Y29" s="34">
        <f t="shared" si="7"/>
        <v>0</v>
      </c>
      <c r="Z29" s="34">
        <f t="shared" si="7"/>
        <v>0</v>
      </c>
      <c r="AA29" s="34">
        <f t="shared" si="7"/>
        <v>0</v>
      </c>
      <c r="AB29" s="34">
        <f t="shared" si="7"/>
        <v>0</v>
      </c>
      <c r="AC29" s="34">
        <f t="shared" si="7"/>
        <v>0</v>
      </c>
      <c r="AD29" s="34">
        <f t="shared" si="7"/>
        <v>0</v>
      </c>
      <c r="AE29" s="34">
        <f t="shared" si="7"/>
        <v>0</v>
      </c>
      <c r="AF29" s="34">
        <f t="shared" si="7"/>
        <v>0</v>
      </c>
      <c r="AG29" s="34">
        <f t="shared" si="7"/>
        <v>0</v>
      </c>
      <c r="AH29" s="34">
        <f t="shared" si="7"/>
        <v>0</v>
      </c>
      <c r="AI29" s="34">
        <f t="shared" si="7"/>
        <v>0</v>
      </c>
      <c r="AJ29" s="34">
        <f t="shared" si="7"/>
        <v>0</v>
      </c>
      <c r="AK29" s="34">
        <f t="shared" si="7"/>
        <v>0</v>
      </c>
      <c r="AL29" s="34">
        <f t="shared" si="7"/>
        <v>0</v>
      </c>
      <c r="AM29" s="34">
        <f t="shared" si="7"/>
        <v>0</v>
      </c>
      <c r="AN29" s="34">
        <f t="shared" si="7"/>
        <v>0</v>
      </c>
      <c r="AO29" s="34">
        <f t="shared" si="7"/>
        <v>0</v>
      </c>
      <c r="AP29" s="34">
        <f t="shared" si="7"/>
        <v>0</v>
      </c>
      <c r="AQ29" s="34">
        <f t="shared" si="7"/>
        <v>0</v>
      </c>
      <c r="AR29" s="34">
        <f t="shared" si="7"/>
        <v>0</v>
      </c>
      <c r="AS29" s="34">
        <f t="shared" si="7"/>
        <v>0</v>
      </c>
      <c r="AT29" s="34">
        <f t="shared" si="7"/>
        <v>0</v>
      </c>
      <c r="AU29" s="34">
        <f t="shared" si="7"/>
        <v>0</v>
      </c>
      <c r="AV29" s="34">
        <f t="shared" si="7"/>
        <v>0</v>
      </c>
      <c r="AW29" s="34">
        <f t="shared" si="7"/>
        <v>0</v>
      </c>
      <c r="AX29" s="34"/>
      <c r="AY29" s="34"/>
      <c r="AZ29" s="34"/>
      <c r="BA29" s="34"/>
      <c r="BB29" s="34"/>
      <c r="BC29" s="34"/>
      <c r="BD29" s="34"/>
    </row>
    <row r="30" spans="1:56" ht="16.5" hidden="1" customHeight="1" outlineLevel="1" x14ac:dyDescent="0.35">
      <c r="A30" s="140"/>
      <c r="B30" s="9" t="s">
        <v>1</v>
      </c>
      <c r="C30" s="11" t="s">
        <v>53</v>
      </c>
      <c r="D30" s="9" t="s">
        <v>40</v>
      </c>
      <c r="F30" s="34">
        <f>$E$28/'Fixed data'!$C$7</f>
        <v>-2.0940155387653174E-3</v>
      </c>
      <c r="G30" s="34">
        <f>$E$28/'Fixed data'!$C$7</f>
        <v>-2.0940155387653174E-3</v>
      </c>
      <c r="H30" s="34">
        <f>$E$28/'Fixed data'!$C$7</f>
        <v>-2.0940155387653174E-3</v>
      </c>
      <c r="I30" s="34">
        <f>$E$28/'Fixed data'!$C$7</f>
        <v>-2.0940155387653174E-3</v>
      </c>
      <c r="J30" s="34">
        <f>$E$28/'Fixed data'!$C$7</f>
        <v>-2.0940155387653174E-3</v>
      </c>
      <c r="K30" s="34">
        <f>$E$28/'Fixed data'!$C$7</f>
        <v>-2.0940155387653174E-3</v>
      </c>
      <c r="L30" s="34">
        <f>$E$28/'Fixed data'!$C$7</f>
        <v>-2.0940155387653174E-3</v>
      </c>
      <c r="M30" s="34">
        <f>$E$28/'Fixed data'!$C$7</f>
        <v>-2.0940155387653174E-3</v>
      </c>
      <c r="N30" s="34">
        <f>$E$28/'Fixed data'!$C$7</f>
        <v>-2.0940155387653174E-3</v>
      </c>
      <c r="O30" s="34">
        <f>$E$28/'Fixed data'!$C$7</f>
        <v>-2.0940155387653174E-3</v>
      </c>
      <c r="P30" s="34">
        <f>$E$28/'Fixed data'!$C$7</f>
        <v>-2.0940155387653174E-3</v>
      </c>
      <c r="Q30" s="34">
        <f>$E$28/'Fixed data'!$C$7</f>
        <v>-2.0940155387653174E-3</v>
      </c>
      <c r="R30" s="34">
        <f>$E$28/'Fixed data'!$C$7</f>
        <v>-2.0940155387653174E-3</v>
      </c>
      <c r="S30" s="34">
        <f>$E$28/'Fixed data'!$C$7</f>
        <v>-2.0940155387653174E-3</v>
      </c>
      <c r="T30" s="34">
        <f>$E$28/'Fixed data'!$C$7</f>
        <v>-2.0940155387653174E-3</v>
      </c>
      <c r="U30" s="34">
        <f>$E$28/'Fixed data'!$C$7</f>
        <v>-2.0940155387653174E-3</v>
      </c>
      <c r="V30" s="34">
        <f>$E$28/'Fixed data'!$C$7</f>
        <v>-2.0940155387653174E-3</v>
      </c>
      <c r="W30" s="34">
        <f>$E$28/'Fixed data'!$C$7</f>
        <v>-2.0940155387653174E-3</v>
      </c>
      <c r="X30" s="34">
        <f>$E$28/'Fixed data'!$C$7</f>
        <v>-2.0940155387653174E-3</v>
      </c>
      <c r="Y30" s="34">
        <f>$E$28/'Fixed data'!$C$7</f>
        <v>-2.0940155387653174E-3</v>
      </c>
      <c r="Z30" s="34">
        <f>$E$28/'Fixed data'!$C$7</f>
        <v>-2.0940155387653174E-3</v>
      </c>
      <c r="AA30" s="34">
        <f>$E$28/'Fixed data'!$C$7</f>
        <v>-2.0940155387653174E-3</v>
      </c>
      <c r="AB30" s="34">
        <f>$E$28/'Fixed data'!$C$7</f>
        <v>-2.0940155387653174E-3</v>
      </c>
      <c r="AC30" s="34">
        <f>$E$28/'Fixed data'!$C$7</f>
        <v>-2.0940155387653174E-3</v>
      </c>
      <c r="AD30" s="34">
        <f>$E$28/'Fixed data'!$C$7</f>
        <v>-2.0940155387653174E-3</v>
      </c>
      <c r="AE30" s="34">
        <f>$E$28/'Fixed data'!$C$7</f>
        <v>-2.0940155387653174E-3</v>
      </c>
      <c r="AF30" s="34">
        <f>$E$28/'Fixed data'!$C$7</f>
        <v>-2.0940155387653174E-3</v>
      </c>
      <c r="AG30" s="34">
        <f>$E$28/'Fixed data'!$C$7</f>
        <v>-2.0940155387653174E-3</v>
      </c>
      <c r="AH30" s="34">
        <f>$E$28/'Fixed data'!$C$7</f>
        <v>-2.0940155387653174E-3</v>
      </c>
      <c r="AI30" s="34">
        <f>$E$28/'Fixed data'!$C$7</f>
        <v>-2.0940155387653174E-3</v>
      </c>
      <c r="AJ30" s="34">
        <f>$E$28/'Fixed data'!$C$7</f>
        <v>-2.0940155387653174E-3</v>
      </c>
      <c r="AK30" s="34">
        <f>$E$28/'Fixed data'!$C$7</f>
        <v>-2.0940155387653174E-3</v>
      </c>
      <c r="AL30" s="34">
        <f>$E$28/'Fixed data'!$C$7</f>
        <v>-2.0940155387653174E-3</v>
      </c>
      <c r="AM30" s="34">
        <f>$E$28/'Fixed data'!$C$7</f>
        <v>-2.0940155387653174E-3</v>
      </c>
      <c r="AN30" s="34">
        <f>$E$28/'Fixed data'!$C$7</f>
        <v>-2.0940155387653174E-3</v>
      </c>
      <c r="AO30" s="34">
        <f>$E$28/'Fixed data'!$C$7</f>
        <v>-2.0940155387653174E-3</v>
      </c>
      <c r="AP30" s="34">
        <f>$E$28/'Fixed data'!$C$7</f>
        <v>-2.0940155387653174E-3</v>
      </c>
      <c r="AQ30" s="34">
        <f>$E$28/'Fixed data'!$C$7</f>
        <v>-2.0940155387653174E-3</v>
      </c>
      <c r="AR30" s="34">
        <f>$E$28/'Fixed data'!$C$7</f>
        <v>-2.0940155387653174E-3</v>
      </c>
      <c r="AS30" s="34">
        <f>$E$28/'Fixed data'!$C$7</f>
        <v>-2.0940155387653174E-3</v>
      </c>
      <c r="AT30" s="34">
        <f>$E$28/'Fixed data'!$C$7</f>
        <v>-2.0940155387653174E-3</v>
      </c>
      <c r="AU30" s="34">
        <f>$E$28/'Fixed data'!$C$7</f>
        <v>-2.0940155387653174E-3</v>
      </c>
      <c r="AV30" s="34">
        <f>$E$28/'Fixed data'!$C$7</f>
        <v>-2.0940155387653174E-3</v>
      </c>
      <c r="AW30" s="34">
        <f>$E$28/'Fixed data'!$C$7</f>
        <v>-2.0940155387653174E-3</v>
      </c>
      <c r="AX30" s="34">
        <f>$E$28/'Fixed data'!$C$7</f>
        <v>-2.0940155387653174E-3</v>
      </c>
      <c r="AY30" s="34"/>
      <c r="AZ30" s="34"/>
      <c r="BA30" s="34"/>
      <c r="BB30" s="34"/>
      <c r="BC30" s="34"/>
      <c r="BD30" s="34"/>
    </row>
    <row r="31" spans="1:56" ht="16.5" hidden="1" customHeight="1" outlineLevel="1" x14ac:dyDescent="0.35">
      <c r="A31" s="140"/>
      <c r="B31" s="9" t="s">
        <v>2</v>
      </c>
      <c r="C31" s="11" t="s">
        <v>54</v>
      </c>
      <c r="D31" s="9" t="s">
        <v>40</v>
      </c>
      <c r="F31" s="34"/>
      <c r="G31" s="34">
        <f>$F$28/'Fixed data'!$C$7</f>
        <v>-2.0940155387653174E-3</v>
      </c>
      <c r="H31" s="34">
        <f>$F$28/'Fixed data'!$C$7</f>
        <v>-2.0940155387653174E-3</v>
      </c>
      <c r="I31" s="34">
        <f>$F$28/'Fixed data'!$C$7</f>
        <v>-2.0940155387653174E-3</v>
      </c>
      <c r="J31" s="34">
        <f>$F$28/'Fixed data'!$C$7</f>
        <v>-2.0940155387653174E-3</v>
      </c>
      <c r="K31" s="34">
        <f>$F$28/'Fixed data'!$C$7</f>
        <v>-2.0940155387653174E-3</v>
      </c>
      <c r="L31" s="34">
        <f>$F$28/'Fixed data'!$C$7</f>
        <v>-2.0940155387653174E-3</v>
      </c>
      <c r="M31" s="34">
        <f>$F$28/'Fixed data'!$C$7</f>
        <v>-2.0940155387653174E-3</v>
      </c>
      <c r="N31" s="34">
        <f>$F$28/'Fixed data'!$C$7</f>
        <v>-2.0940155387653174E-3</v>
      </c>
      <c r="O31" s="34">
        <f>$F$28/'Fixed data'!$C$7</f>
        <v>-2.0940155387653174E-3</v>
      </c>
      <c r="P31" s="34">
        <f>$F$28/'Fixed data'!$C$7</f>
        <v>-2.0940155387653174E-3</v>
      </c>
      <c r="Q31" s="34">
        <f>$F$28/'Fixed data'!$C$7</f>
        <v>-2.0940155387653174E-3</v>
      </c>
      <c r="R31" s="34">
        <f>$F$28/'Fixed data'!$C$7</f>
        <v>-2.0940155387653174E-3</v>
      </c>
      <c r="S31" s="34">
        <f>$F$28/'Fixed data'!$C$7</f>
        <v>-2.0940155387653174E-3</v>
      </c>
      <c r="T31" s="34">
        <f>$F$28/'Fixed data'!$C$7</f>
        <v>-2.0940155387653174E-3</v>
      </c>
      <c r="U31" s="34">
        <f>$F$28/'Fixed data'!$C$7</f>
        <v>-2.0940155387653174E-3</v>
      </c>
      <c r="V31" s="34">
        <f>$F$28/'Fixed data'!$C$7</f>
        <v>-2.0940155387653174E-3</v>
      </c>
      <c r="W31" s="34">
        <f>$F$28/'Fixed data'!$C$7</f>
        <v>-2.0940155387653174E-3</v>
      </c>
      <c r="X31" s="34">
        <f>$F$28/'Fixed data'!$C$7</f>
        <v>-2.0940155387653174E-3</v>
      </c>
      <c r="Y31" s="34">
        <f>$F$28/'Fixed data'!$C$7</f>
        <v>-2.0940155387653174E-3</v>
      </c>
      <c r="Z31" s="34">
        <f>$F$28/'Fixed data'!$C$7</f>
        <v>-2.0940155387653174E-3</v>
      </c>
      <c r="AA31" s="34">
        <f>$F$28/'Fixed data'!$C$7</f>
        <v>-2.0940155387653174E-3</v>
      </c>
      <c r="AB31" s="34">
        <f>$F$28/'Fixed data'!$C$7</f>
        <v>-2.0940155387653174E-3</v>
      </c>
      <c r="AC31" s="34">
        <f>$F$28/'Fixed data'!$C$7</f>
        <v>-2.0940155387653174E-3</v>
      </c>
      <c r="AD31" s="34">
        <f>$F$28/'Fixed data'!$C$7</f>
        <v>-2.0940155387653174E-3</v>
      </c>
      <c r="AE31" s="34">
        <f>$F$28/'Fixed data'!$C$7</f>
        <v>-2.0940155387653174E-3</v>
      </c>
      <c r="AF31" s="34">
        <f>$F$28/'Fixed data'!$C$7</f>
        <v>-2.0940155387653174E-3</v>
      </c>
      <c r="AG31" s="34">
        <f>$F$28/'Fixed data'!$C$7</f>
        <v>-2.0940155387653174E-3</v>
      </c>
      <c r="AH31" s="34">
        <f>$F$28/'Fixed data'!$C$7</f>
        <v>-2.0940155387653174E-3</v>
      </c>
      <c r="AI31" s="34">
        <f>$F$28/'Fixed data'!$C$7</f>
        <v>-2.0940155387653174E-3</v>
      </c>
      <c r="AJ31" s="34">
        <f>$F$28/'Fixed data'!$C$7</f>
        <v>-2.0940155387653174E-3</v>
      </c>
      <c r="AK31" s="34">
        <f>$F$28/'Fixed data'!$C$7</f>
        <v>-2.0940155387653174E-3</v>
      </c>
      <c r="AL31" s="34">
        <f>$F$28/'Fixed data'!$C$7</f>
        <v>-2.0940155387653174E-3</v>
      </c>
      <c r="AM31" s="34">
        <f>$F$28/'Fixed data'!$C$7</f>
        <v>-2.0940155387653174E-3</v>
      </c>
      <c r="AN31" s="34">
        <f>$F$28/'Fixed data'!$C$7</f>
        <v>-2.0940155387653174E-3</v>
      </c>
      <c r="AO31" s="34">
        <f>$F$28/'Fixed data'!$C$7</f>
        <v>-2.0940155387653174E-3</v>
      </c>
      <c r="AP31" s="34">
        <f>$F$28/'Fixed data'!$C$7</f>
        <v>-2.0940155387653174E-3</v>
      </c>
      <c r="AQ31" s="34">
        <f>$F$28/'Fixed data'!$C$7</f>
        <v>-2.0940155387653174E-3</v>
      </c>
      <c r="AR31" s="34">
        <f>$F$28/'Fixed data'!$C$7</f>
        <v>-2.0940155387653174E-3</v>
      </c>
      <c r="AS31" s="34">
        <f>$F$28/'Fixed data'!$C$7</f>
        <v>-2.0940155387653174E-3</v>
      </c>
      <c r="AT31" s="34">
        <f>$F$28/'Fixed data'!$C$7</f>
        <v>-2.0940155387653174E-3</v>
      </c>
      <c r="AU31" s="34">
        <f>$F$28/'Fixed data'!$C$7</f>
        <v>-2.0940155387653174E-3</v>
      </c>
      <c r="AV31" s="34">
        <f>$F$28/'Fixed data'!$C$7</f>
        <v>-2.0940155387653174E-3</v>
      </c>
      <c r="AW31" s="34">
        <f>$F$28/'Fixed data'!$C$7</f>
        <v>-2.0940155387653174E-3</v>
      </c>
      <c r="AX31" s="34">
        <f>$F$28/'Fixed data'!$C$7</f>
        <v>-2.0940155387653174E-3</v>
      </c>
      <c r="AY31" s="34">
        <f>$F$28/'Fixed data'!$C$7</f>
        <v>-2.0940155387653174E-3</v>
      </c>
      <c r="AZ31" s="34"/>
      <c r="BA31" s="34"/>
      <c r="BB31" s="34"/>
      <c r="BC31" s="34"/>
      <c r="BD31" s="34"/>
    </row>
    <row r="32" spans="1:56" ht="16.5" hidden="1" customHeight="1" outlineLevel="1" x14ac:dyDescent="0.35">
      <c r="A32" s="140"/>
      <c r="B32" s="9" t="s">
        <v>3</v>
      </c>
      <c r="C32" s="11" t="s">
        <v>55</v>
      </c>
      <c r="D32" s="9" t="s">
        <v>40</v>
      </c>
      <c r="F32" s="34"/>
      <c r="G32" s="34"/>
      <c r="H32" s="34">
        <f>$G$28/'Fixed data'!$C$7</f>
        <v>-2.0940155387653174E-3</v>
      </c>
      <c r="I32" s="34">
        <f>$G$28/'Fixed data'!$C$7</f>
        <v>-2.0940155387653174E-3</v>
      </c>
      <c r="J32" s="34">
        <f>$G$28/'Fixed data'!$C$7</f>
        <v>-2.0940155387653174E-3</v>
      </c>
      <c r="K32" s="34">
        <f>$G$28/'Fixed data'!$C$7</f>
        <v>-2.0940155387653174E-3</v>
      </c>
      <c r="L32" s="34">
        <f>$G$28/'Fixed data'!$C$7</f>
        <v>-2.0940155387653174E-3</v>
      </c>
      <c r="M32" s="34">
        <f>$G$28/'Fixed data'!$C$7</f>
        <v>-2.0940155387653174E-3</v>
      </c>
      <c r="N32" s="34">
        <f>$G$28/'Fixed data'!$C$7</f>
        <v>-2.0940155387653174E-3</v>
      </c>
      <c r="O32" s="34">
        <f>$G$28/'Fixed data'!$C$7</f>
        <v>-2.0940155387653174E-3</v>
      </c>
      <c r="P32" s="34">
        <f>$G$28/'Fixed data'!$C$7</f>
        <v>-2.0940155387653174E-3</v>
      </c>
      <c r="Q32" s="34">
        <f>$G$28/'Fixed data'!$C$7</f>
        <v>-2.0940155387653174E-3</v>
      </c>
      <c r="R32" s="34">
        <f>$G$28/'Fixed data'!$C$7</f>
        <v>-2.0940155387653174E-3</v>
      </c>
      <c r="S32" s="34">
        <f>$G$28/'Fixed data'!$C$7</f>
        <v>-2.0940155387653174E-3</v>
      </c>
      <c r="T32" s="34">
        <f>$G$28/'Fixed data'!$C$7</f>
        <v>-2.0940155387653174E-3</v>
      </c>
      <c r="U32" s="34">
        <f>$G$28/'Fixed data'!$C$7</f>
        <v>-2.0940155387653174E-3</v>
      </c>
      <c r="V32" s="34">
        <f>$G$28/'Fixed data'!$C$7</f>
        <v>-2.0940155387653174E-3</v>
      </c>
      <c r="W32" s="34">
        <f>$G$28/'Fixed data'!$C$7</f>
        <v>-2.0940155387653174E-3</v>
      </c>
      <c r="X32" s="34">
        <f>$G$28/'Fixed data'!$C$7</f>
        <v>-2.0940155387653174E-3</v>
      </c>
      <c r="Y32" s="34">
        <f>$G$28/'Fixed data'!$C$7</f>
        <v>-2.0940155387653174E-3</v>
      </c>
      <c r="Z32" s="34">
        <f>$G$28/'Fixed data'!$C$7</f>
        <v>-2.0940155387653174E-3</v>
      </c>
      <c r="AA32" s="34">
        <f>$G$28/'Fixed data'!$C$7</f>
        <v>-2.0940155387653174E-3</v>
      </c>
      <c r="AB32" s="34">
        <f>$G$28/'Fixed data'!$C$7</f>
        <v>-2.0940155387653174E-3</v>
      </c>
      <c r="AC32" s="34">
        <f>$G$28/'Fixed data'!$C$7</f>
        <v>-2.0940155387653174E-3</v>
      </c>
      <c r="AD32" s="34">
        <f>$G$28/'Fixed data'!$C$7</f>
        <v>-2.0940155387653174E-3</v>
      </c>
      <c r="AE32" s="34">
        <f>$G$28/'Fixed data'!$C$7</f>
        <v>-2.0940155387653174E-3</v>
      </c>
      <c r="AF32" s="34">
        <f>$G$28/'Fixed data'!$C$7</f>
        <v>-2.0940155387653174E-3</v>
      </c>
      <c r="AG32" s="34">
        <f>$G$28/'Fixed data'!$C$7</f>
        <v>-2.0940155387653174E-3</v>
      </c>
      <c r="AH32" s="34">
        <f>$G$28/'Fixed data'!$C$7</f>
        <v>-2.0940155387653174E-3</v>
      </c>
      <c r="AI32" s="34">
        <f>$G$28/'Fixed data'!$C$7</f>
        <v>-2.0940155387653174E-3</v>
      </c>
      <c r="AJ32" s="34">
        <f>$G$28/'Fixed data'!$C$7</f>
        <v>-2.0940155387653174E-3</v>
      </c>
      <c r="AK32" s="34">
        <f>$G$28/'Fixed data'!$C$7</f>
        <v>-2.0940155387653174E-3</v>
      </c>
      <c r="AL32" s="34">
        <f>$G$28/'Fixed data'!$C$7</f>
        <v>-2.0940155387653174E-3</v>
      </c>
      <c r="AM32" s="34">
        <f>$G$28/'Fixed data'!$C$7</f>
        <v>-2.0940155387653174E-3</v>
      </c>
      <c r="AN32" s="34">
        <f>$G$28/'Fixed data'!$C$7</f>
        <v>-2.0940155387653174E-3</v>
      </c>
      <c r="AO32" s="34">
        <f>$G$28/'Fixed data'!$C$7</f>
        <v>-2.0940155387653174E-3</v>
      </c>
      <c r="AP32" s="34">
        <f>$G$28/'Fixed data'!$C$7</f>
        <v>-2.0940155387653174E-3</v>
      </c>
      <c r="AQ32" s="34">
        <f>$G$28/'Fixed data'!$C$7</f>
        <v>-2.0940155387653174E-3</v>
      </c>
      <c r="AR32" s="34">
        <f>$G$28/'Fixed data'!$C$7</f>
        <v>-2.0940155387653174E-3</v>
      </c>
      <c r="AS32" s="34">
        <f>$G$28/'Fixed data'!$C$7</f>
        <v>-2.0940155387653174E-3</v>
      </c>
      <c r="AT32" s="34">
        <f>$G$28/'Fixed data'!$C$7</f>
        <v>-2.0940155387653174E-3</v>
      </c>
      <c r="AU32" s="34">
        <f>$G$28/'Fixed data'!$C$7</f>
        <v>-2.0940155387653174E-3</v>
      </c>
      <c r="AV32" s="34">
        <f>$G$28/'Fixed data'!$C$7</f>
        <v>-2.0940155387653174E-3</v>
      </c>
      <c r="AW32" s="34">
        <f>$G$28/'Fixed data'!$C$7</f>
        <v>-2.0940155387653174E-3</v>
      </c>
      <c r="AX32" s="34">
        <f>$G$28/'Fixed data'!$C$7</f>
        <v>-2.0940155387653174E-3</v>
      </c>
      <c r="AY32" s="34">
        <f>$G$28/'Fixed data'!$C$7</f>
        <v>-2.0940155387653174E-3</v>
      </c>
      <c r="AZ32" s="34">
        <f>$G$28/'Fixed data'!$C$7</f>
        <v>-2.0940155387653174E-3</v>
      </c>
      <c r="BA32" s="34"/>
      <c r="BB32" s="34"/>
      <c r="BC32" s="34"/>
      <c r="BD32" s="34"/>
    </row>
    <row r="33" spans="1:57" ht="16.5" hidden="1" customHeight="1" outlineLevel="1" x14ac:dyDescent="0.35">
      <c r="A33" s="140"/>
      <c r="B33" s="9" t="s">
        <v>4</v>
      </c>
      <c r="C33" s="11" t="s">
        <v>56</v>
      </c>
      <c r="D33" s="9" t="s">
        <v>40</v>
      </c>
      <c r="F33" s="34"/>
      <c r="G33" s="34"/>
      <c r="H33" s="34"/>
      <c r="I33" s="34">
        <f>$H$28/'Fixed data'!$C$7</f>
        <v>-2.0940155387653174E-3</v>
      </c>
      <c r="J33" s="34">
        <f>$H$28/'Fixed data'!$C$7</f>
        <v>-2.0940155387653174E-3</v>
      </c>
      <c r="K33" s="34">
        <f>$H$28/'Fixed data'!$C$7</f>
        <v>-2.0940155387653174E-3</v>
      </c>
      <c r="L33" s="34">
        <f>$H$28/'Fixed data'!$C$7</f>
        <v>-2.0940155387653174E-3</v>
      </c>
      <c r="M33" s="34">
        <f>$H$28/'Fixed data'!$C$7</f>
        <v>-2.0940155387653174E-3</v>
      </c>
      <c r="N33" s="34">
        <f>$H$28/'Fixed data'!$C$7</f>
        <v>-2.0940155387653174E-3</v>
      </c>
      <c r="O33" s="34">
        <f>$H$28/'Fixed data'!$C$7</f>
        <v>-2.0940155387653174E-3</v>
      </c>
      <c r="P33" s="34">
        <f>$H$28/'Fixed data'!$C$7</f>
        <v>-2.0940155387653174E-3</v>
      </c>
      <c r="Q33" s="34">
        <f>$H$28/'Fixed data'!$C$7</f>
        <v>-2.0940155387653174E-3</v>
      </c>
      <c r="R33" s="34">
        <f>$H$28/'Fixed data'!$C$7</f>
        <v>-2.0940155387653174E-3</v>
      </c>
      <c r="S33" s="34">
        <f>$H$28/'Fixed data'!$C$7</f>
        <v>-2.0940155387653174E-3</v>
      </c>
      <c r="T33" s="34">
        <f>$H$28/'Fixed data'!$C$7</f>
        <v>-2.0940155387653174E-3</v>
      </c>
      <c r="U33" s="34">
        <f>$H$28/'Fixed data'!$C$7</f>
        <v>-2.0940155387653174E-3</v>
      </c>
      <c r="V33" s="34">
        <f>$H$28/'Fixed data'!$C$7</f>
        <v>-2.0940155387653174E-3</v>
      </c>
      <c r="W33" s="34">
        <f>$H$28/'Fixed data'!$C$7</f>
        <v>-2.0940155387653174E-3</v>
      </c>
      <c r="X33" s="34">
        <f>$H$28/'Fixed data'!$C$7</f>
        <v>-2.0940155387653174E-3</v>
      </c>
      <c r="Y33" s="34">
        <f>$H$28/'Fixed data'!$C$7</f>
        <v>-2.0940155387653174E-3</v>
      </c>
      <c r="Z33" s="34">
        <f>$H$28/'Fixed data'!$C$7</f>
        <v>-2.0940155387653174E-3</v>
      </c>
      <c r="AA33" s="34">
        <f>$H$28/'Fixed data'!$C$7</f>
        <v>-2.0940155387653174E-3</v>
      </c>
      <c r="AB33" s="34">
        <f>$H$28/'Fixed data'!$C$7</f>
        <v>-2.0940155387653174E-3</v>
      </c>
      <c r="AC33" s="34">
        <f>$H$28/'Fixed data'!$C$7</f>
        <v>-2.0940155387653174E-3</v>
      </c>
      <c r="AD33" s="34">
        <f>$H$28/'Fixed data'!$C$7</f>
        <v>-2.0940155387653174E-3</v>
      </c>
      <c r="AE33" s="34">
        <f>$H$28/'Fixed data'!$C$7</f>
        <v>-2.0940155387653174E-3</v>
      </c>
      <c r="AF33" s="34">
        <f>$H$28/'Fixed data'!$C$7</f>
        <v>-2.0940155387653174E-3</v>
      </c>
      <c r="AG33" s="34">
        <f>$H$28/'Fixed data'!$C$7</f>
        <v>-2.0940155387653174E-3</v>
      </c>
      <c r="AH33" s="34">
        <f>$H$28/'Fixed data'!$C$7</f>
        <v>-2.0940155387653174E-3</v>
      </c>
      <c r="AI33" s="34">
        <f>$H$28/'Fixed data'!$C$7</f>
        <v>-2.0940155387653174E-3</v>
      </c>
      <c r="AJ33" s="34">
        <f>$H$28/'Fixed data'!$C$7</f>
        <v>-2.0940155387653174E-3</v>
      </c>
      <c r="AK33" s="34">
        <f>$H$28/'Fixed data'!$C$7</f>
        <v>-2.0940155387653174E-3</v>
      </c>
      <c r="AL33" s="34">
        <f>$H$28/'Fixed data'!$C$7</f>
        <v>-2.0940155387653174E-3</v>
      </c>
      <c r="AM33" s="34">
        <f>$H$28/'Fixed data'!$C$7</f>
        <v>-2.0940155387653174E-3</v>
      </c>
      <c r="AN33" s="34">
        <f>$H$28/'Fixed data'!$C$7</f>
        <v>-2.0940155387653174E-3</v>
      </c>
      <c r="AO33" s="34">
        <f>$H$28/'Fixed data'!$C$7</f>
        <v>-2.0940155387653174E-3</v>
      </c>
      <c r="AP33" s="34">
        <f>$H$28/'Fixed data'!$C$7</f>
        <v>-2.0940155387653174E-3</v>
      </c>
      <c r="AQ33" s="34">
        <f>$H$28/'Fixed data'!$C$7</f>
        <v>-2.0940155387653174E-3</v>
      </c>
      <c r="AR33" s="34">
        <f>$H$28/'Fixed data'!$C$7</f>
        <v>-2.0940155387653174E-3</v>
      </c>
      <c r="AS33" s="34">
        <f>$H$28/'Fixed data'!$C$7</f>
        <v>-2.0940155387653174E-3</v>
      </c>
      <c r="AT33" s="34">
        <f>$H$28/'Fixed data'!$C$7</f>
        <v>-2.0940155387653174E-3</v>
      </c>
      <c r="AU33" s="34">
        <f>$H$28/'Fixed data'!$C$7</f>
        <v>-2.0940155387653174E-3</v>
      </c>
      <c r="AV33" s="34">
        <f>$H$28/'Fixed data'!$C$7</f>
        <v>-2.0940155387653174E-3</v>
      </c>
      <c r="AW33" s="34">
        <f>$H$28/'Fixed data'!$C$7</f>
        <v>-2.0940155387653174E-3</v>
      </c>
      <c r="AX33" s="34">
        <f>$H$28/'Fixed data'!$C$7</f>
        <v>-2.0940155387653174E-3</v>
      </c>
      <c r="AY33" s="34">
        <f>$H$28/'Fixed data'!$C$7</f>
        <v>-2.0940155387653174E-3</v>
      </c>
      <c r="AZ33" s="34">
        <f>$H$28/'Fixed data'!$C$7</f>
        <v>-2.0940155387653174E-3</v>
      </c>
      <c r="BA33" s="34">
        <f>$H$28/'Fixed data'!$C$7</f>
        <v>-2.0940155387653174E-3</v>
      </c>
      <c r="BB33" s="34"/>
      <c r="BC33" s="34"/>
      <c r="BD33" s="34"/>
    </row>
    <row r="34" spans="1:57" ht="16.5" hidden="1" customHeight="1" outlineLevel="1" x14ac:dyDescent="0.35">
      <c r="A34" s="140"/>
      <c r="B34" s="9" t="s">
        <v>5</v>
      </c>
      <c r="C34" s="11" t="s">
        <v>57</v>
      </c>
      <c r="D34" s="9" t="s">
        <v>40</v>
      </c>
      <c r="F34" s="34"/>
      <c r="G34" s="34"/>
      <c r="H34" s="34"/>
      <c r="I34" s="34"/>
      <c r="J34" s="34">
        <f>$I$28/'Fixed data'!$C$7</f>
        <v>-2.0940155387653174E-3</v>
      </c>
      <c r="K34" s="34">
        <f>$I$28/'Fixed data'!$C$7</f>
        <v>-2.0940155387653174E-3</v>
      </c>
      <c r="L34" s="34">
        <f>$I$28/'Fixed data'!$C$7</f>
        <v>-2.0940155387653174E-3</v>
      </c>
      <c r="M34" s="34">
        <f>$I$28/'Fixed data'!$C$7</f>
        <v>-2.0940155387653174E-3</v>
      </c>
      <c r="N34" s="34">
        <f>$I$28/'Fixed data'!$C$7</f>
        <v>-2.0940155387653174E-3</v>
      </c>
      <c r="O34" s="34">
        <f>$I$28/'Fixed data'!$C$7</f>
        <v>-2.0940155387653174E-3</v>
      </c>
      <c r="P34" s="34">
        <f>$I$28/'Fixed data'!$C$7</f>
        <v>-2.0940155387653174E-3</v>
      </c>
      <c r="Q34" s="34">
        <f>$I$28/'Fixed data'!$C$7</f>
        <v>-2.0940155387653174E-3</v>
      </c>
      <c r="R34" s="34">
        <f>$I$28/'Fixed data'!$C$7</f>
        <v>-2.0940155387653174E-3</v>
      </c>
      <c r="S34" s="34">
        <f>$I$28/'Fixed data'!$C$7</f>
        <v>-2.0940155387653174E-3</v>
      </c>
      <c r="T34" s="34">
        <f>$I$28/'Fixed data'!$C$7</f>
        <v>-2.0940155387653174E-3</v>
      </c>
      <c r="U34" s="34">
        <f>$I$28/'Fixed data'!$C$7</f>
        <v>-2.0940155387653174E-3</v>
      </c>
      <c r="V34" s="34">
        <f>$I$28/'Fixed data'!$C$7</f>
        <v>-2.0940155387653174E-3</v>
      </c>
      <c r="W34" s="34">
        <f>$I$28/'Fixed data'!$C$7</f>
        <v>-2.0940155387653174E-3</v>
      </c>
      <c r="X34" s="34">
        <f>$I$28/'Fixed data'!$C$7</f>
        <v>-2.0940155387653174E-3</v>
      </c>
      <c r="Y34" s="34">
        <f>$I$28/'Fixed data'!$C$7</f>
        <v>-2.0940155387653174E-3</v>
      </c>
      <c r="Z34" s="34">
        <f>$I$28/'Fixed data'!$C$7</f>
        <v>-2.0940155387653174E-3</v>
      </c>
      <c r="AA34" s="34">
        <f>$I$28/'Fixed data'!$C$7</f>
        <v>-2.0940155387653174E-3</v>
      </c>
      <c r="AB34" s="34">
        <f>$I$28/'Fixed data'!$C$7</f>
        <v>-2.0940155387653174E-3</v>
      </c>
      <c r="AC34" s="34">
        <f>$I$28/'Fixed data'!$C$7</f>
        <v>-2.0940155387653174E-3</v>
      </c>
      <c r="AD34" s="34">
        <f>$I$28/'Fixed data'!$C$7</f>
        <v>-2.0940155387653174E-3</v>
      </c>
      <c r="AE34" s="34">
        <f>$I$28/'Fixed data'!$C$7</f>
        <v>-2.0940155387653174E-3</v>
      </c>
      <c r="AF34" s="34">
        <f>$I$28/'Fixed data'!$C$7</f>
        <v>-2.0940155387653174E-3</v>
      </c>
      <c r="AG34" s="34">
        <f>$I$28/'Fixed data'!$C$7</f>
        <v>-2.0940155387653174E-3</v>
      </c>
      <c r="AH34" s="34">
        <f>$I$28/'Fixed data'!$C$7</f>
        <v>-2.0940155387653174E-3</v>
      </c>
      <c r="AI34" s="34">
        <f>$I$28/'Fixed data'!$C$7</f>
        <v>-2.0940155387653174E-3</v>
      </c>
      <c r="AJ34" s="34">
        <f>$I$28/'Fixed data'!$C$7</f>
        <v>-2.0940155387653174E-3</v>
      </c>
      <c r="AK34" s="34">
        <f>$I$28/'Fixed data'!$C$7</f>
        <v>-2.0940155387653174E-3</v>
      </c>
      <c r="AL34" s="34">
        <f>$I$28/'Fixed data'!$C$7</f>
        <v>-2.0940155387653174E-3</v>
      </c>
      <c r="AM34" s="34">
        <f>$I$28/'Fixed data'!$C$7</f>
        <v>-2.0940155387653174E-3</v>
      </c>
      <c r="AN34" s="34">
        <f>$I$28/'Fixed data'!$C$7</f>
        <v>-2.0940155387653174E-3</v>
      </c>
      <c r="AO34" s="34">
        <f>$I$28/'Fixed data'!$C$7</f>
        <v>-2.0940155387653174E-3</v>
      </c>
      <c r="AP34" s="34">
        <f>$I$28/'Fixed data'!$C$7</f>
        <v>-2.0940155387653174E-3</v>
      </c>
      <c r="AQ34" s="34">
        <f>$I$28/'Fixed data'!$C$7</f>
        <v>-2.0940155387653174E-3</v>
      </c>
      <c r="AR34" s="34">
        <f>$I$28/'Fixed data'!$C$7</f>
        <v>-2.0940155387653174E-3</v>
      </c>
      <c r="AS34" s="34">
        <f>$I$28/'Fixed data'!$C$7</f>
        <v>-2.0940155387653174E-3</v>
      </c>
      <c r="AT34" s="34">
        <f>$I$28/'Fixed data'!$C$7</f>
        <v>-2.0940155387653174E-3</v>
      </c>
      <c r="AU34" s="34">
        <f>$I$28/'Fixed data'!$C$7</f>
        <v>-2.0940155387653174E-3</v>
      </c>
      <c r="AV34" s="34">
        <f>$I$28/'Fixed data'!$C$7</f>
        <v>-2.0940155387653174E-3</v>
      </c>
      <c r="AW34" s="34">
        <f>$I$28/'Fixed data'!$C$7</f>
        <v>-2.0940155387653174E-3</v>
      </c>
      <c r="AX34" s="34">
        <f>$I$28/'Fixed data'!$C$7</f>
        <v>-2.0940155387653174E-3</v>
      </c>
      <c r="AY34" s="34">
        <f>$I$28/'Fixed data'!$C$7</f>
        <v>-2.0940155387653174E-3</v>
      </c>
      <c r="AZ34" s="34">
        <f>$I$28/'Fixed data'!$C$7</f>
        <v>-2.0940155387653174E-3</v>
      </c>
      <c r="BA34" s="34">
        <f>$I$28/'Fixed data'!$C$7</f>
        <v>-2.0940155387653174E-3</v>
      </c>
      <c r="BB34" s="34">
        <f>$I$28/'Fixed data'!$C$7</f>
        <v>-2.0940155387653174E-3</v>
      </c>
      <c r="BC34" s="34"/>
      <c r="BD34" s="34"/>
    </row>
    <row r="35" spans="1:57" ht="16.5" hidden="1" customHeight="1" outlineLevel="1" x14ac:dyDescent="0.35">
      <c r="A35" s="140"/>
      <c r="B35" s="9" t="s">
        <v>6</v>
      </c>
      <c r="C35" s="11" t="s">
        <v>58</v>
      </c>
      <c r="D35" s="9" t="s">
        <v>40</v>
      </c>
      <c r="F35" s="34"/>
      <c r="G35" s="34"/>
      <c r="H35" s="34"/>
      <c r="I35" s="34"/>
      <c r="J35" s="34"/>
      <c r="K35" s="34">
        <f>$J$28/'Fixed data'!$C$7</f>
        <v>-2.0940155387653174E-3</v>
      </c>
      <c r="L35" s="34">
        <f>$J$28/'Fixed data'!$C$7</f>
        <v>-2.0940155387653174E-3</v>
      </c>
      <c r="M35" s="34">
        <f>$J$28/'Fixed data'!$C$7</f>
        <v>-2.0940155387653174E-3</v>
      </c>
      <c r="N35" s="34">
        <f>$J$28/'Fixed data'!$C$7</f>
        <v>-2.0940155387653174E-3</v>
      </c>
      <c r="O35" s="34">
        <f>$J$28/'Fixed data'!$C$7</f>
        <v>-2.0940155387653174E-3</v>
      </c>
      <c r="P35" s="34">
        <f>$J$28/'Fixed data'!$C$7</f>
        <v>-2.0940155387653174E-3</v>
      </c>
      <c r="Q35" s="34">
        <f>$J$28/'Fixed data'!$C$7</f>
        <v>-2.0940155387653174E-3</v>
      </c>
      <c r="R35" s="34">
        <f>$J$28/'Fixed data'!$C$7</f>
        <v>-2.0940155387653174E-3</v>
      </c>
      <c r="S35" s="34">
        <f>$J$28/'Fixed data'!$C$7</f>
        <v>-2.0940155387653174E-3</v>
      </c>
      <c r="T35" s="34">
        <f>$J$28/'Fixed data'!$C$7</f>
        <v>-2.0940155387653174E-3</v>
      </c>
      <c r="U35" s="34">
        <f>$J$28/'Fixed data'!$C$7</f>
        <v>-2.0940155387653174E-3</v>
      </c>
      <c r="V35" s="34">
        <f>$J$28/'Fixed data'!$C$7</f>
        <v>-2.0940155387653174E-3</v>
      </c>
      <c r="W35" s="34">
        <f>$J$28/'Fixed data'!$C$7</f>
        <v>-2.0940155387653174E-3</v>
      </c>
      <c r="X35" s="34">
        <f>$J$28/'Fixed data'!$C$7</f>
        <v>-2.0940155387653174E-3</v>
      </c>
      <c r="Y35" s="34">
        <f>$J$28/'Fixed data'!$C$7</f>
        <v>-2.0940155387653174E-3</v>
      </c>
      <c r="Z35" s="34">
        <f>$J$28/'Fixed data'!$C$7</f>
        <v>-2.0940155387653174E-3</v>
      </c>
      <c r="AA35" s="34">
        <f>$J$28/'Fixed data'!$C$7</f>
        <v>-2.0940155387653174E-3</v>
      </c>
      <c r="AB35" s="34">
        <f>$J$28/'Fixed data'!$C$7</f>
        <v>-2.0940155387653174E-3</v>
      </c>
      <c r="AC35" s="34">
        <f>$J$28/'Fixed data'!$C$7</f>
        <v>-2.0940155387653174E-3</v>
      </c>
      <c r="AD35" s="34">
        <f>$J$28/'Fixed data'!$C$7</f>
        <v>-2.0940155387653174E-3</v>
      </c>
      <c r="AE35" s="34">
        <f>$J$28/'Fixed data'!$C$7</f>
        <v>-2.0940155387653174E-3</v>
      </c>
      <c r="AF35" s="34">
        <f>$J$28/'Fixed data'!$C$7</f>
        <v>-2.0940155387653174E-3</v>
      </c>
      <c r="AG35" s="34">
        <f>$J$28/'Fixed data'!$C$7</f>
        <v>-2.0940155387653174E-3</v>
      </c>
      <c r="AH35" s="34">
        <f>$J$28/'Fixed data'!$C$7</f>
        <v>-2.0940155387653174E-3</v>
      </c>
      <c r="AI35" s="34">
        <f>$J$28/'Fixed data'!$C$7</f>
        <v>-2.0940155387653174E-3</v>
      </c>
      <c r="AJ35" s="34">
        <f>$J$28/'Fixed data'!$C$7</f>
        <v>-2.0940155387653174E-3</v>
      </c>
      <c r="AK35" s="34">
        <f>$J$28/'Fixed data'!$C$7</f>
        <v>-2.0940155387653174E-3</v>
      </c>
      <c r="AL35" s="34">
        <f>$J$28/'Fixed data'!$C$7</f>
        <v>-2.0940155387653174E-3</v>
      </c>
      <c r="AM35" s="34">
        <f>$J$28/'Fixed data'!$C$7</f>
        <v>-2.0940155387653174E-3</v>
      </c>
      <c r="AN35" s="34">
        <f>$J$28/'Fixed data'!$C$7</f>
        <v>-2.0940155387653174E-3</v>
      </c>
      <c r="AO35" s="34">
        <f>$J$28/'Fixed data'!$C$7</f>
        <v>-2.0940155387653174E-3</v>
      </c>
      <c r="AP35" s="34">
        <f>$J$28/'Fixed data'!$C$7</f>
        <v>-2.0940155387653174E-3</v>
      </c>
      <c r="AQ35" s="34">
        <f>$J$28/'Fixed data'!$C$7</f>
        <v>-2.0940155387653174E-3</v>
      </c>
      <c r="AR35" s="34">
        <f>$J$28/'Fixed data'!$C$7</f>
        <v>-2.0940155387653174E-3</v>
      </c>
      <c r="AS35" s="34">
        <f>$J$28/'Fixed data'!$C$7</f>
        <v>-2.0940155387653174E-3</v>
      </c>
      <c r="AT35" s="34">
        <f>$J$28/'Fixed data'!$C$7</f>
        <v>-2.0940155387653174E-3</v>
      </c>
      <c r="AU35" s="34">
        <f>$J$28/'Fixed data'!$C$7</f>
        <v>-2.0940155387653174E-3</v>
      </c>
      <c r="AV35" s="34">
        <f>$J$28/'Fixed data'!$C$7</f>
        <v>-2.0940155387653174E-3</v>
      </c>
      <c r="AW35" s="34">
        <f>$J$28/'Fixed data'!$C$7</f>
        <v>-2.0940155387653174E-3</v>
      </c>
      <c r="AX35" s="34">
        <f>$J$28/'Fixed data'!$C$7</f>
        <v>-2.0940155387653174E-3</v>
      </c>
      <c r="AY35" s="34">
        <f>$J$28/'Fixed data'!$C$7</f>
        <v>-2.0940155387653174E-3</v>
      </c>
      <c r="AZ35" s="34">
        <f>$J$28/'Fixed data'!$C$7</f>
        <v>-2.0940155387653174E-3</v>
      </c>
      <c r="BA35" s="34">
        <f>$J$28/'Fixed data'!$C$7</f>
        <v>-2.0940155387653174E-3</v>
      </c>
      <c r="BB35" s="34">
        <f>$J$28/'Fixed data'!$C$7</f>
        <v>-2.0940155387653174E-3</v>
      </c>
      <c r="BC35" s="34">
        <f>$J$28/'Fixed data'!$C$7</f>
        <v>-2.0940155387653174E-3</v>
      </c>
      <c r="BD35" s="34"/>
    </row>
    <row r="36" spans="1:57" ht="16.5" hidden="1" customHeight="1" outlineLevel="1" x14ac:dyDescent="0.35">
      <c r="A36" s="140"/>
      <c r="B36" s="9" t="s">
        <v>32</v>
      </c>
      <c r="C36" s="11" t="s">
        <v>59</v>
      </c>
      <c r="D36" s="9" t="s">
        <v>40</v>
      </c>
      <c r="F36" s="34"/>
      <c r="G36" s="34"/>
      <c r="H36" s="34"/>
      <c r="I36" s="34"/>
      <c r="J36" s="34"/>
      <c r="K36" s="34"/>
      <c r="L36" s="34">
        <f>$K$28/'Fixed data'!$C$7</f>
        <v>-2.0940155387653174E-3</v>
      </c>
      <c r="M36" s="34">
        <f>$K$28/'Fixed data'!$C$7</f>
        <v>-2.0940155387653174E-3</v>
      </c>
      <c r="N36" s="34">
        <f>$K$28/'Fixed data'!$C$7</f>
        <v>-2.0940155387653174E-3</v>
      </c>
      <c r="O36" s="34">
        <f>$K$28/'Fixed data'!$C$7</f>
        <v>-2.0940155387653174E-3</v>
      </c>
      <c r="P36" s="34">
        <f>$K$28/'Fixed data'!$C$7</f>
        <v>-2.0940155387653174E-3</v>
      </c>
      <c r="Q36" s="34">
        <f>$K$28/'Fixed data'!$C$7</f>
        <v>-2.0940155387653174E-3</v>
      </c>
      <c r="R36" s="34">
        <f>$K$28/'Fixed data'!$C$7</f>
        <v>-2.0940155387653174E-3</v>
      </c>
      <c r="S36" s="34">
        <f>$K$28/'Fixed data'!$C$7</f>
        <v>-2.0940155387653174E-3</v>
      </c>
      <c r="T36" s="34">
        <f>$K$28/'Fixed data'!$C$7</f>
        <v>-2.0940155387653174E-3</v>
      </c>
      <c r="U36" s="34">
        <f>$K$28/'Fixed data'!$C$7</f>
        <v>-2.0940155387653174E-3</v>
      </c>
      <c r="V36" s="34">
        <f>$K$28/'Fixed data'!$C$7</f>
        <v>-2.0940155387653174E-3</v>
      </c>
      <c r="W36" s="34">
        <f>$K$28/'Fixed data'!$C$7</f>
        <v>-2.0940155387653174E-3</v>
      </c>
      <c r="X36" s="34">
        <f>$K$28/'Fixed data'!$C$7</f>
        <v>-2.0940155387653174E-3</v>
      </c>
      <c r="Y36" s="34">
        <f>$K$28/'Fixed data'!$C$7</f>
        <v>-2.0940155387653174E-3</v>
      </c>
      <c r="Z36" s="34">
        <f>$K$28/'Fixed data'!$C$7</f>
        <v>-2.0940155387653174E-3</v>
      </c>
      <c r="AA36" s="34">
        <f>$K$28/'Fixed data'!$C$7</f>
        <v>-2.0940155387653174E-3</v>
      </c>
      <c r="AB36" s="34">
        <f>$K$28/'Fixed data'!$C$7</f>
        <v>-2.0940155387653174E-3</v>
      </c>
      <c r="AC36" s="34">
        <f>$K$28/'Fixed data'!$C$7</f>
        <v>-2.0940155387653174E-3</v>
      </c>
      <c r="AD36" s="34">
        <f>$K$28/'Fixed data'!$C$7</f>
        <v>-2.0940155387653174E-3</v>
      </c>
      <c r="AE36" s="34">
        <f>$K$28/'Fixed data'!$C$7</f>
        <v>-2.0940155387653174E-3</v>
      </c>
      <c r="AF36" s="34">
        <f>$K$28/'Fixed data'!$C$7</f>
        <v>-2.0940155387653174E-3</v>
      </c>
      <c r="AG36" s="34">
        <f>$K$28/'Fixed data'!$C$7</f>
        <v>-2.0940155387653174E-3</v>
      </c>
      <c r="AH36" s="34">
        <f>$K$28/'Fixed data'!$C$7</f>
        <v>-2.0940155387653174E-3</v>
      </c>
      <c r="AI36" s="34">
        <f>$K$28/'Fixed data'!$C$7</f>
        <v>-2.0940155387653174E-3</v>
      </c>
      <c r="AJ36" s="34">
        <f>$K$28/'Fixed data'!$C$7</f>
        <v>-2.0940155387653174E-3</v>
      </c>
      <c r="AK36" s="34">
        <f>$K$28/'Fixed data'!$C$7</f>
        <v>-2.0940155387653174E-3</v>
      </c>
      <c r="AL36" s="34">
        <f>$K$28/'Fixed data'!$C$7</f>
        <v>-2.0940155387653174E-3</v>
      </c>
      <c r="AM36" s="34">
        <f>$K$28/'Fixed data'!$C$7</f>
        <v>-2.0940155387653174E-3</v>
      </c>
      <c r="AN36" s="34">
        <f>$K$28/'Fixed data'!$C$7</f>
        <v>-2.0940155387653174E-3</v>
      </c>
      <c r="AO36" s="34">
        <f>$K$28/'Fixed data'!$C$7</f>
        <v>-2.0940155387653174E-3</v>
      </c>
      <c r="AP36" s="34">
        <f>$K$28/'Fixed data'!$C$7</f>
        <v>-2.0940155387653174E-3</v>
      </c>
      <c r="AQ36" s="34">
        <f>$K$28/'Fixed data'!$C$7</f>
        <v>-2.0940155387653174E-3</v>
      </c>
      <c r="AR36" s="34">
        <f>$K$28/'Fixed data'!$C$7</f>
        <v>-2.0940155387653174E-3</v>
      </c>
      <c r="AS36" s="34">
        <f>$K$28/'Fixed data'!$C$7</f>
        <v>-2.0940155387653174E-3</v>
      </c>
      <c r="AT36" s="34">
        <f>$K$28/'Fixed data'!$C$7</f>
        <v>-2.0940155387653174E-3</v>
      </c>
      <c r="AU36" s="34">
        <f>$K$28/'Fixed data'!$C$7</f>
        <v>-2.0940155387653174E-3</v>
      </c>
      <c r="AV36" s="34">
        <f>$K$28/'Fixed data'!$C$7</f>
        <v>-2.0940155387653174E-3</v>
      </c>
      <c r="AW36" s="34">
        <f>$K$28/'Fixed data'!$C$7</f>
        <v>-2.0940155387653174E-3</v>
      </c>
      <c r="AX36" s="34">
        <f>$K$28/'Fixed data'!$C$7</f>
        <v>-2.0940155387653174E-3</v>
      </c>
      <c r="AY36" s="34">
        <f>$K$28/'Fixed data'!$C$7</f>
        <v>-2.0940155387653174E-3</v>
      </c>
      <c r="AZ36" s="34">
        <f>$K$28/'Fixed data'!$C$7</f>
        <v>-2.0940155387653174E-3</v>
      </c>
      <c r="BA36" s="34">
        <f>$K$28/'Fixed data'!$C$7</f>
        <v>-2.0940155387653174E-3</v>
      </c>
      <c r="BB36" s="34">
        <f>$K$28/'Fixed data'!$C$7</f>
        <v>-2.0940155387653174E-3</v>
      </c>
      <c r="BC36" s="34">
        <f>$K$28/'Fixed data'!$C$7</f>
        <v>-2.0940155387653174E-3</v>
      </c>
      <c r="BD36" s="34">
        <f>$K$28/'Fixed data'!$C$7</f>
        <v>-2.0940155387653174E-3</v>
      </c>
    </row>
    <row r="37" spans="1:57" ht="16.5" hidden="1" customHeight="1" outlineLevel="1" x14ac:dyDescent="0.35">
      <c r="A37" s="140"/>
      <c r="B37" s="9" t="s">
        <v>33</v>
      </c>
      <c r="C37" s="11" t="s">
        <v>60</v>
      </c>
      <c r="D37" s="9" t="s">
        <v>40</v>
      </c>
      <c r="F37" s="34"/>
      <c r="G37" s="34"/>
      <c r="H37" s="34"/>
      <c r="I37" s="34"/>
      <c r="J37" s="34"/>
      <c r="K37" s="34"/>
      <c r="L37" s="34"/>
      <c r="M37" s="34">
        <f>$L$28/'Fixed data'!$C$7</f>
        <v>-2.0940155387653174E-3</v>
      </c>
      <c r="N37" s="34">
        <f>$L$28/'Fixed data'!$C$7</f>
        <v>-2.0940155387653174E-3</v>
      </c>
      <c r="O37" s="34">
        <f>$L$28/'Fixed data'!$C$7</f>
        <v>-2.0940155387653174E-3</v>
      </c>
      <c r="P37" s="34">
        <f>$L$28/'Fixed data'!$C$7</f>
        <v>-2.0940155387653174E-3</v>
      </c>
      <c r="Q37" s="34">
        <f>$L$28/'Fixed data'!$C$7</f>
        <v>-2.0940155387653174E-3</v>
      </c>
      <c r="R37" s="34">
        <f>$L$28/'Fixed data'!$C$7</f>
        <v>-2.0940155387653174E-3</v>
      </c>
      <c r="S37" s="34">
        <f>$L$28/'Fixed data'!$C$7</f>
        <v>-2.0940155387653174E-3</v>
      </c>
      <c r="T37" s="34">
        <f>$L$28/'Fixed data'!$C$7</f>
        <v>-2.0940155387653174E-3</v>
      </c>
      <c r="U37" s="34">
        <f>$L$28/'Fixed data'!$C$7</f>
        <v>-2.0940155387653174E-3</v>
      </c>
      <c r="V37" s="34">
        <f>$L$28/'Fixed data'!$C$7</f>
        <v>-2.0940155387653174E-3</v>
      </c>
      <c r="W37" s="34">
        <f>$L$28/'Fixed data'!$C$7</f>
        <v>-2.0940155387653174E-3</v>
      </c>
      <c r="X37" s="34">
        <f>$L$28/'Fixed data'!$C$7</f>
        <v>-2.0940155387653174E-3</v>
      </c>
      <c r="Y37" s="34">
        <f>$L$28/'Fixed data'!$C$7</f>
        <v>-2.0940155387653174E-3</v>
      </c>
      <c r="Z37" s="34">
        <f>$L$28/'Fixed data'!$C$7</f>
        <v>-2.0940155387653174E-3</v>
      </c>
      <c r="AA37" s="34">
        <f>$L$28/'Fixed data'!$C$7</f>
        <v>-2.0940155387653174E-3</v>
      </c>
      <c r="AB37" s="34">
        <f>$L$28/'Fixed data'!$C$7</f>
        <v>-2.0940155387653174E-3</v>
      </c>
      <c r="AC37" s="34">
        <f>$L$28/'Fixed data'!$C$7</f>
        <v>-2.0940155387653174E-3</v>
      </c>
      <c r="AD37" s="34">
        <f>$L$28/'Fixed data'!$C$7</f>
        <v>-2.0940155387653174E-3</v>
      </c>
      <c r="AE37" s="34">
        <f>$L$28/'Fixed data'!$C$7</f>
        <v>-2.0940155387653174E-3</v>
      </c>
      <c r="AF37" s="34">
        <f>$L$28/'Fixed data'!$C$7</f>
        <v>-2.0940155387653174E-3</v>
      </c>
      <c r="AG37" s="34">
        <f>$L$28/'Fixed data'!$C$7</f>
        <v>-2.0940155387653174E-3</v>
      </c>
      <c r="AH37" s="34">
        <f>$L$28/'Fixed data'!$C$7</f>
        <v>-2.0940155387653174E-3</v>
      </c>
      <c r="AI37" s="34">
        <f>$L$28/'Fixed data'!$C$7</f>
        <v>-2.0940155387653174E-3</v>
      </c>
      <c r="AJ37" s="34">
        <f>$L$28/'Fixed data'!$C$7</f>
        <v>-2.0940155387653174E-3</v>
      </c>
      <c r="AK37" s="34">
        <f>$L$28/'Fixed data'!$C$7</f>
        <v>-2.0940155387653174E-3</v>
      </c>
      <c r="AL37" s="34">
        <f>$L$28/'Fixed data'!$C$7</f>
        <v>-2.0940155387653174E-3</v>
      </c>
      <c r="AM37" s="34">
        <f>$L$28/'Fixed data'!$C$7</f>
        <v>-2.0940155387653174E-3</v>
      </c>
      <c r="AN37" s="34">
        <f>$L$28/'Fixed data'!$C$7</f>
        <v>-2.0940155387653174E-3</v>
      </c>
      <c r="AO37" s="34">
        <f>$L$28/'Fixed data'!$C$7</f>
        <v>-2.0940155387653174E-3</v>
      </c>
      <c r="AP37" s="34">
        <f>$L$28/'Fixed data'!$C$7</f>
        <v>-2.0940155387653174E-3</v>
      </c>
      <c r="AQ37" s="34">
        <f>$L$28/'Fixed data'!$C$7</f>
        <v>-2.0940155387653174E-3</v>
      </c>
      <c r="AR37" s="34">
        <f>$L$28/'Fixed data'!$C$7</f>
        <v>-2.0940155387653174E-3</v>
      </c>
      <c r="AS37" s="34">
        <f>$L$28/'Fixed data'!$C$7</f>
        <v>-2.0940155387653174E-3</v>
      </c>
      <c r="AT37" s="34">
        <f>$L$28/'Fixed data'!$C$7</f>
        <v>-2.0940155387653174E-3</v>
      </c>
      <c r="AU37" s="34">
        <f>$L$28/'Fixed data'!$C$7</f>
        <v>-2.0940155387653174E-3</v>
      </c>
      <c r="AV37" s="34">
        <f>$L$28/'Fixed data'!$C$7</f>
        <v>-2.0940155387653174E-3</v>
      </c>
      <c r="AW37" s="34">
        <f>$L$28/'Fixed data'!$C$7</f>
        <v>-2.0940155387653174E-3</v>
      </c>
      <c r="AX37" s="34">
        <f>$L$28/'Fixed data'!$C$7</f>
        <v>-2.0940155387653174E-3</v>
      </c>
      <c r="AY37" s="34">
        <f>$L$28/'Fixed data'!$C$7</f>
        <v>-2.0940155387653174E-3</v>
      </c>
      <c r="AZ37" s="34">
        <f>$L$28/'Fixed data'!$C$7</f>
        <v>-2.0940155387653174E-3</v>
      </c>
      <c r="BA37" s="34">
        <f>$L$28/'Fixed data'!$C$7</f>
        <v>-2.0940155387653174E-3</v>
      </c>
      <c r="BB37" s="34">
        <f>$L$28/'Fixed data'!$C$7</f>
        <v>-2.0940155387653174E-3</v>
      </c>
      <c r="BC37" s="34">
        <f>$L$28/'Fixed data'!$C$7</f>
        <v>-2.0940155387653174E-3</v>
      </c>
      <c r="BD37" s="34">
        <f>$L$28/'Fixed data'!$C$7</f>
        <v>-2.0940155387653174E-3</v>
      </c>
    </row>
    <row r="38" spans="1:57" ht="16.5" hidden="1" customHeight="1" outlineLevel="1" x14ac:dyDescent="0.35">
      <c r="A38" s="140"/>
      <c r="B38" s="9" t="s">
        <v>110</v>
      </c>
      <c r="C38" s="11" t="s">
        <v>132</v>
      </c>
      <c r="D38" s="9" t="s">
        <v>40</v>
      </c>
      <c r="F38" s="34"/>
      <c r="G38" s="34"/>
      <c r="H38" s="34"/>
      <c r="I38" s="34"/>
      <c r="J38" s="34"/>
      <c r="K38" s="34"/>
      <c r="L38" s="34"/>
      <c r="M38" s="34"/>
      <c r="N38" s="34">
        <f>$M$28/'Fixed data'!$C$7</f>
        <v>0</v>
      </c>
      <c r="O38" s="34">
        <f>$M$28/'Fixed data'!$C$7</f>
        <v>0</v>
      </c>
      <c r="P38" s="34">
        <f>$M$28/'Fixed data'!$C$7</f>
        <v>0</v>
      </c>
      <c r="Q38" s="34">
        <f>$M$28/'Fixed data'!$C$7</f>
        <v>0</v>
      </c>
      <c r="R38" s="34">
        <f>$M$28/'Fixed data'!$C$7</f>
        <v>0</v>
      </c>
      <c r="S38" s="34">
        <f>$M$28/'Fixed data'!$C$7</f>
        <v>0</v>
      </c>
      <c r="T38" s="34">
        <f>$M$28/'Fixed data'!$C$7</f>
        <v>0</v>
      </c>
      <c r="U38" s="34">
        <f>$M$28/'Fixed data'!$C$7</f>
        <v>0</v>
      </c>
      <c r="V38" s="34">
        <f>$M$28/'Fixed data'!$C$7</f>
        <v>0</v>
      </c>
      <c r="W38" s="34">
        <f>$M$28/'Fixed data'!$C$7</f>
        <v>0</v>
      </c>
      <c r="X38" s="34">
        <f>$M$28/'Fixed data'!$C$7</f>
        <v>0</v>
      </c>
      <c r="Y38" s="34">
        <f>$M$28/'Fixed data'!$C$7</f>
        <v>0</v>
      </c>
      <c r="Z38" s="34">
        <f>$M$28/'Fixed data'!$C$7</f>
        <v>0</v>
      </c>
      <c r="AA38" s="34">
        <f>$M$28/'Fixed data'!$C$7</f>
        <v>0</v>
      </c>
      <c r="AB38" s="34">
        <f>$M$28/'Fixed data'!$C$7</f>
        <v>0</v>
      </c>
      <c r="AC38" s="34">
        <f>$M$28/'Fixed data'!$C$7</f>
        <v>0</v>
      </c>
      <c r="AD38" s="34">
        <f>$M$28/'Fixed data'!$C$7</f>
        <v>0</v>
      </c>
      <c r="AE38" s="34">
        <f>$M$28/'Fixed data'!$C$7</f>
        <v>0</v>
      </c>
      <c r="AF38" s="34">
        <f>$M$28/'Fixed data'!$C$7</f>
        <v>0</v>
      </c>
      <c r="AG38" s="34">
        <f>$M$28/'Fixed data'!$C$7</f>
        <v>0</v>
      </c>
      <c r="AH38" s="34">
        <f>$M$28/'Fixed data'!$C$7</f>
        <v>0</v>
      </c>
      <c r="AI38" s="34">
        <f>$M$28/'Fixed data'!$C$7</f>
        <v>0</v>
      </c>
      <c r="AJ38" s="34">
        <f>$M$28/'Fixed data'!$C$7</f>
        <v>0</v>
      </c>
      <c r="AK38" s="34">
        <f>$M$28/'Fixed data'!$C$7</f>
        <v>0</v>
      </c>
      <c r="AL38" s="34">
        <f>$M$28/'Fixed data'!$C$7</f>
        <v>0</v>
      </c>
      <c r="AM38" s="34">
        <f>$M$28/'Fixed data'!$C$7</f>
        <v>0</v>
      </c>
      <c r="AN38" s="34">
        <f>$M$28/'Fixed data'!$C$7</f>
        <v>0</v>
      </c>
      <c r="AO38" s="34">
        <f>$M$28/'Fixed data'!$C$7</f>
        <v>0</v>
      </c>
      <c r="AP38" s="34">
        <f>$M$28/'Fixed data'!$C$7</f>
        <v>0</v>
      </c>
      <c r="AQ38" s="34">
        <f>$M$28/'Fixed data'!$C$7</f>
        <v>0</v>
      </c>
      <c r="AR38" s="34">
        <f>$M$28/'Fixed data'!$C$7</f>
        <v>0</v>
      </c>
      <c r="AS38" s="34">
        <f>$M$28/'Fixed data'!$C$7</f>
        <v>0</v>
      </c>
      <c r="AT38" s="34">
        <f>$M$28/'Fixed data'!$C$7</f>
        <v>0</v>
      </c>
      <c r="AU38" s="34">
        <f>$M$28/'Fixed data'!$C$7</f>
        <v>0</v>
      </c>
      <c r="AV38" s="34">
        <f>$M$28/'Fixed data'!$C$7</f>
        <v>0</v>
      </c>
      <c r="AW38" s="34">
        <f>$M$28/'Fixed data'!$C$7</f>
        <v>0</v>
      </c>
      <c r="AX38" s="34">
        <f>$M$28/'Fixed data'!$C$7</f>
        <v>0</v>
      </c>
      <c r="AY38" s="34">
        <f>$M$28/'Fixed data'!$C$7</f>
        <v>0</v>
      </c>
      <c r="AZ38" s="34">
        <f>$M$28/'Fixed data'!$C$7</f>
        <v>0</v>
      </c>
      <c r="BA38" s="34">
        <f>$M$28/'Fixed data'!$C$7</f>
        <v>0</v>
      </c>
      <c r="BB38" s="34">
        <f>$M$28/'Fixed data'!$C$7</f>
        <v>0</v>
      </c>
      <c r="BC38" s="34">
        <f>$M$28/'Fixed data'!$C$7</f>
        <v>0</v>
      </c>
      <c r="BD38" s="34">
        <f>$M$28/'Fixed data'!$C$7</f>
        <v>0</v>
      </c>
      <c r="BE38" s="34"/>
    </row>
    <row r="39" spans="1:57" ht="16.5" hidden="1" customHeight="1" outlineLevel="1" x14ac:dyDescent="0.35">
      <c r="A39" s="140"/>
      <c r="B39" s="9" t="s">
        <v>111</v>
      </c>
      <c r="C39" s="11" t="s">
        <v>133</v>
      </c>
      <c r="D39" s="9" t="s">
        <v>40</v>
      </c>
      <c r="F39" s="34"/>
      <c r="G39" s="34"/>
      <c r="H39" s="34"/>
      <c r="I39" s="34"/>
      <c r="J39" s="34"/>
      <c r="K39" s="34"/>
      <c r="L39" s="34"/>
      <c r="M39" s="34"/>
      <c r="N39" s="34"/>
      <c r="O39" s="34">
        <f>$N$28/'Fixed data'!$C$7</f>
        <v>0</v>
      </c>
      <c r="P39" s="34">
        <f>$N$28/'Fixed data'!$C$7</f>
        <v>0</v>
      </c>
      <c r="Q39" s="34">
        <f>$N$28/'Fixed data'!$C$7</f>
        <v>0</v>
      </c>
      <c r="R39" s="34">
        <f>$N$28/'Fixed data'!$C$7</f>
        <v>0</v>
      </c>
      <c r="S39" s="34">
        <f>$N$28/'Fixed data'!$C$7</f>
        <v>0</v>
      </c>
      <c r="T39" s="34">
        <f>$N$28/'Fixed data'!$C$7</f>
        <v>0</v>
      </c>
      <c r="U39" s="34">
        <f>$N$28/'Fixed data'!$C$7</f>
        <v>0</v>
      </c>
      <c r="V39" s="34">
        <f>$N$28/'Fixed data'!$C$7</f>
        <v>0</v>
      </c>
      <c r="W39" s="34">
        <f>$N$28/'Fixed data'!$C$7</f>
        <v>0</v>
      </c>
      <c r="X39" s="34">
        <f>$N$28/'Fixed data'!$C$7</f>
        <v>0</v>
      </c>
      <c r="Y39" s="34">
        <f>$N$28/'Fixed data'!$C$7</f>
        <v>0</v>
      </c>
      <c r="Z39" s="34">
        <f>$N$28/'Fixed data'!$C$7</f>
        <v>0</v>
      </c>
      <c r="AA39" s="34">
        <f>$N$28/'Fixed data'!$C$7</f>
        <v>0</v>
      </c>
      <c r="AB39" s="34">
        <f>$N$28/'Fixed data'!$C$7</f>
        <v>0</v>
      </c>
      <c r="AC39" s="34">
        <f>$N$28/'Fixed data'!$C$7</f>
        <v>0</v>
      </c>
      <c r="AD39" s="34">
        <f>$N$28/'Fixed data'!$C$7</f>
        <v>0</v>
      </c>
      <c r="AE39" s="34">
        <f>$N$28/'Fixed data'!$C$7</f>
        <v>0</v>
      </c>
      <c r="AF39" s="34">
        <f>$N$28/'Fixed data'!$C$7</f>
        <v>0</v>
      </c>
      <c r="AG39" s="34">
        <f>$N$28/'Fixed data'!$C$7</f>
        <v>0</v>
      </c>
      <c r="AH39" s="34">
        <f>$N$28/'Fixed data'!$C$7</f>
        <v>0</v>
      </c>
      <c r="AI39" s="34">
        <f>$N$28/'Fixed data'!$C$7</f>
        <v>0</v>
      </c>
      <c r="AJ39" s="34">
        <f>$N$28/'Fixed data'!$C$7</f>
        <v>0</v>
      </c>
      <c r="AK39" s="34">
        <f>$N$28/'Fixed data'!$C$7</f>
        <v>0</v>
      </c>
      <c r="AL39" s="34">
        <f>$N$28/'Fixed data'!$C$7</f>
        <v>0</v>
      </c>
      <c r="AM39" s="34">
        <f>$N$28/'Fixed data'!$C$7</f>
        <v>0</v>
      </c>
      <c r="AN39" s="34">
        <f>$N$28/'Fixed data'!$C$7</f>
        <v>0</v>
      </c>
      <c r="AO39" s="34">
        <f>$N$28/'Fixed data'!$C$7</f>
        <v>0</v>
      </c>
      <c r="AP39" s="34">
        <f>$N$28/'Fixed data'!$C$7</f>
        <v>0</v>
      </c>
      <c r="AQ39" s="34">
        <f>$N$28/'Fixed data'!$C$7</f>
        <v>0</v>
      </c>
      <c r="AR39" s="34">
        <f>$N$28/'Fixed data'!$C$7</f>
        <v>0</v>
      </c>
      <c r="AS39" s="34">
        <f>$N$28/'Fixed data'!$C$7</f>
        <v>0</v>
      </c>
      <c r="AT39" s="34">
        <f>$N$28/'Fixed data'!$C$7</f>
        <v>0</v>
      </c>
      <c r="AU39" s="34">
        <f>$N$28/'Fixed data'!$C$7</f>
        <v>0</v>
      </c>
      <c r="AV39" s="34">
        <f>$N$28/'Fixed data'!$C$7</f>
        <v>0</v>
      </c>
      <c r="AW39" s="34">
        <f>$N$28/'Fixed data'!$C$7</f>
        <v>0</v>
      </c>
      <c r="AX39" s="34">
        <f>$N$28/'Fixed data'!$C$7</f>
        <v>0</v>
      </c>
      <c r="AY39" s="34">
        <f>$N$28/'Fixed data'!$C$7</f>
        <v>0</v>
      </c>
      <c r="AZ39" s="34">
        <f>$N$28/'Fixed data'!$C$7</f>
        <v>0</v>
      </c>
      <c r="BA39" s="34">
        <f>$N$28/'Fixed data'!$C$7</f>
        <v>0</v>
      </c>
      <c r="BB39" s="34">
        <f>$N$28/'Fixed data'!$C$7</f>
        <v>0</v>
      </c>
      <c r="BC39" s="34">
        <f>$N$28/'Fixed data'!$C$7</f>
        <v>0</v>
      </c>
      <c r="BD39" s="34">
        <f>$N$28/'Fixed data'!$C$7</f>
        <v>0</v>
      </c>
    </row>
    <row r="40" spans="1:57" ht="16.5" hidden="1" customHeight="1" outlineLevel="1" x14ac:dyDescent="0.35">
      <c r="A40" s="140"/>
      <c r="B40" s="9" t="s">
        <v>112</v>
      </c>
      <c r="C40" s="11" t="s">
        <v>134</v>
      </c>
      <c r="D40" s="9" t="s">
        <v>40</v>
      </c>
      <c r="F40" s="34"/>
      <c r="G40" s="34"/>
      <c r="H40" s="34"/>
      <c r="I40" s="34"/>
      <c r="J40" s="34"/>
      <c r="K40" s="34"/>
      <c r="L40" s="34"/>
      <c r="M40" s="34"/>
      <c r="N40" s="34"/>
      <c r="O40" s="34"/>
      <c r="P40" s="34">
        <f>$O$28/'Fixed data'!$C$7</f>
        <v>0</v>
      </c>
      <c r="Q40" s="34">
        <f>$O$28/'Fixed data'!$C$7</f>
        <v>0</v>
      </c>
      <c r="R40" s="34">
        <f>$O$28/'Fixed data'!$C$7</f>
        <v>0</v>
      </c>
      <c r="S40" s="34">
        <f>$O$28/'Fixed data'!$C$7</f>
        <v>0</v>
      </c>
      <c r="T40" s="34">
        <f>$O$28/'Fixed data'!$C$7</f>
        <v>0</v>
      </c>
      <c r="U40" s="34">
        <f>$O$28/'Fixed data'!$C$7</f>
        <v>0</v>
      </c>
      <c r="V40" s="34">
        <f>$O$28/'Fixed data'!$C$7</f>
        <v>0</v>
      </c>
      <c r="W40" s="34">
        <f>$O$28/'Fixed data'!$C$7</f>
        <v>0</v>
      </c>
      <c r="X40" s="34">
        <f>$O$28/'Fixed data'!$C$7</f>
        <v>0</v>
      </c>
      <c r="Y40" s="34">
        <f>$O$28/'Fixed data'!$C$7</f>
        <v>0</v>
      </c>
      <c r="Z40" s="34">
        <f>$O$28/'Fixed data'!$C$7</f>
        <v>0</v>
      </c>
      <c r="AA40" s="34">
        <f>$O$28/'Fixed data'!$C$7</f>
        <v>0</v>
      </c>
      <c r="AB40" s="34">
        <f>$O$28/'Fixed data'!$C$7</f>
        <v>0</v>
      </c>
      <c r="AC40" s="34">
        <f>$O$28/'Fixed data'!$C$7</f>
        <v>0</v>
      </c>
      <c r="AD40" s="34">
        <f>$O$28/'Fixed data'!$C$7</f>
        <v>0</v>
      </c>
      <c r="AE40" s="34">
        <f>$O$28/'Fixed data'!$C$7</f>
        <v>0</v>
      </c>
      <c r="AF40" s="34">
        <f>$O$28/'Fixed data'!$C$7</f>
        <v>0</v>
      </c>
      <c r="AG40" s="34">
        <f>$O$28/'Fixed data'!$C$7</f>
        <v>0</v>
      </c>
      <c r="AH40" s="34">
        <f>$O$28/'Fixed data'!$C$7</f>
        <v>0</v>
      </c>
      <c r="AI40" s="34">
        <f>$O$28/'Fixed data'!$C$7</f>
        <v>0</v>
      </c>
      <c r="AJ40" s="34">
        <f>$O$28/'Fixed data'!$C$7</f>
        <v>0</v>
      </c>
      <c r="AK40" s="34">
        <f>$O$28/'Fixed data'!$C$7</f>
        <v>0</v>
      </c>
      <c r="AL40" s="34">
        <f>$O$28/'Fixed data'!$C$7</f>
        <v>0</v>
      </c>
      <c r="AM40" s="34">
        <f>$O$28/'Fixed data'!$C$7</f>
        <v>0</v>
      </c>
      <c r="AN40" s="34">
        <f>$O$28/'Fixed data'!$C$7</f>
        <v>0</v>
      </c>
      <c r="AO40" s="34">
        <f>$O$28/'Fixed data'!$C$7</f>
        <v>0</v>
      </c>
      <c r="AP40" s="34">
        <f>$O$28/'Fixed data'!$C$7</f>
        <v>0</v>
      </c>
      <c r="AQ40" s="34">
        <f>$O$28/'Fixed data'!$C$7</f>
        <v>0</v>
      </c>
      <c r="AR40" s="34">
        <f>$O$28/'Fixed data'!$C$7</f>
        <v>0</v>
      </c>
      <c r="AS40" s="34">
        <f>$O$28/'Fixed data'!$C$7</f>
        <v>0</v>
      </c>
      <c r="AT40" s="34">
        <f>$O$28/'Fixed data'!$C$7</f>
        <v>0</v>
      </c>
      <c r="AU40" s="34">
        <f>$O$28/'Fixed data'!$C$7</f>
        <v>0</v>
      </c>
      <c r="AV40" s="34">
        <f>$O$28/'Fixed data'!$C$7</f>
        <v>0</v>
      </c>
      <c r="AW40" s="34">
        <f>$O$28/'Fixed data'!$C$7</f>
        <v>0</v>
      </c>
      <c r="AX40" s="34">
        <f>$O$28/'Fixed data'!$C$7</f>
        <v>0</v>
      </c>
      <c r="AY40" s="34">
        <f>$O$28/'Fixed data'!$C$7</f>
        <v>0</v>
      </c>
      <c r="AZ40" s="34">
        <f>$O$28/'Fixed data'!$C$7</f>
        <v>0</v>
      </c>
      <c r="BA40" s="34">
        <f>$O$28/'Fixed data'!$C$7</f>
        <v>0</v>
      </c>
      <c r="BB40" s="34">
        <f>$O$28/'Fixed data'!$C$7</f>
        <v>0</v>
      </c>
      <c r="BC40" s="34">
        <f>$O$28/'Fixed data'!$C$7</f>
        <v>0</v>
      </c>
      <c r="BD40" s="34">
        <f>$O$28/'Fixed data'!$C$7</f>
        <v>0</v>
      </c>
    </row>
    <row r="41" spans="1:57" ht="16.5" hidden="1" customHeight="1" outlineLevel="1" x14ac:dyDescent="0.35">
      <c r="A41" s="140"/>
      <c r="B41" s="9" t="s">
        <v>113</v>
      </c>
      <c r="C41" s="11" t="s">
        <v>135</v>
      </c>
      <c r="D41" s="9" t="s">
        <v>40</v>
      </c>
      <c r="F41" s="34"/>
      <c r="G41" s="34"/>
      <c r="H41" s="34"/>
      <c r="I41" s="34"/>
      <c r="J41" s="34"/>
      <c r="K41" s="34"/>
      <c r="L41" s="34"/>
      <c r="M41" s="34"/>
      <c r="N41" s="34"/>
      <c r="O41" s="34"/>
      <c r="P41" s="34"/>
      <c r="Q41" s="34">
        <f>$P$28/'Fixed data'!$C$7</f>
        <v>0</v>
      </c>
      <c r="R41" s="34">
        <f>$P$28/'Fixed data'!$C$7</f>
        <v>0</v>
      </c>
      <c r="S41" s="34">
        <f>$P$28/'Fixed data'!$C$7</f>
        <v>0</v>
      </c>
      <c r="T41" s="34">
        <f>$P$28/'Fixed data'!$C$7</f>
        <v>0</v>
      </c>
      <c r="U41" s="34">
        <f>$P$28/'Fixed data'!$C$7</f>
        <v>0</v>
      </c>
      <c r="V41" s="34">
        <f>$P$28/'Fixed data'!$C$7</f>
        <v>0</v>
      </c>
      <c r="W41" s="34">
        <f>$P$28/'Fixed data'!$C$7</f>
        <v>0</v>
      </c>
      <c r="X41" s="34">
        <f>$P$28/'Fixed data'!$C$7</f>
        <v>0</v>
      </c>
      <c r="Y41" s="34">
        <f>$P$28/'Fixed data'!$C$7</f>
        <v>0</v>
      </c>
      <c r="Z41" s="34">
        <f>$P$28/'Fixed data'!$C$7</f>
        <v>0</v>
      </c>
      <c r="AA41" s="34">
        <f>$P$28/'Fixed data'!$C$7</f>
        <v>0</v>
      </c>
      <c r="AB41" s="34">
        <f>$P$28/'Fixed data'!$C$7</f>
        <v>0</v>
      </c>
      <c r="AC41" s="34">
        <f>$P$28/'Fixed data'!$C$7</f>
        <v>0</v>
      </c>
      <c r="AD41" s="34">
        <f>$P$28/'Fixed data'!$C$7</f>
        <v>0</v>
      </c>
      <c r="AE41" s="34">
        <f>$P$28/'Fixed data'!$C$7</f>
        <v>0</v>
      </c>
      <c r="AF41" s="34">
        <f>$P$28/'Fixed data'!$C$7</f>
        <v>0</v>
      </c>
      <c r="AG41" s="34">
        <f>$P$28/'Fixed data'!$C$7</f>
        <v>0</v>
      </c>
      <c r="AH41" s="34">
        <f>$P$28/'Fixed data'!$C$7</f>
        <v>0</v>
      </c>
      <c r="AI41" s="34">
        <f>$P$28/'Fixed data'!$C$7</f>
        <v>0</v>
      </c>
      <c r="AJ41" s="34">
        <f>$P$28/'Fixed data'!$C$7</f>
        <v>0</v>
      </c>
      <c r="AK41" s="34">
        <f>$P$28/'Fixed data'!$C$7</f>
        <v>0</v>
      </c>
      <c r="AL41" s="34">
        <f>$P$28/'Fixed data'!$C$7</f>
        <v>0</v>
      </c>
      <c r="AM41" s="34">
        <f>$P$28/'Fixed data'!$C$7</f>
        <v>0</v>
      </c>
      <c r="AN41" s="34">
        <f>$P$28/'Fixed data'!$C$7</f>
        <v>0</v>
      </c>
      <c r="AO41" s="34">
        <f>$P$28/'Fixed data'!$C$7</f>
        <v>0</v>
      </c>
      <c r="AP41" s="34">
        <f>$P$28/'Fixed data'!$C$7</f>
        <v>0</v>
      </c>
      <c r="AQ41" s="34">
        <f>$P$28/'Fixed data'!$C$7</f>
        <v>0</v>
      </c>
      <c r="AR41" s="34">
        <f>$P$28/'Fixed data'!$C$7</f>
        <v>0</v>
      </c>
      <c r="AS41" s="34">
        <f>$P$28/'Fixed data'!$C$7</f>
        <v>0</v>
      </c>
      <c r="AT41" s="34">
        <f>$P$28/'Fixed data'!$C$7</f>
        <v>0</v>
      </c>
      <c r="AU41" s="34">
        <f>$P$28/'Fixed data'!$C$7</f>
        <v>0</v>
      </c>
      <c r="AV41" s="34">
        <f>$P$28/'Fixed data'!$C$7</f>
        <v>0</v>
      </c>
      <c r="AW41" s="34">
        <f>$P$28/'Fixed data'!$C$7</f>
        <v>0</v>
      </c>
      <c r="AX41" s="34">
        <f>$P$28/'Fixed data'!$C$7</f>
        <v>0</v>
      </c>
      <c r="AY41" s="34">
        <f>$P$28/'Fixed data'!$C$7</f>
        <v>0</v>
      </c>
      <c r="AZ41" s="34">
        <f>$P$28/'Fixed data'!$C$7</f>
        <v>0</v>
      </c>
      <c r="BA41" s="34">
        <f>$P$28/'Fixed data'!$C$7</f>
        <v>0</v>
      </c>
      <c r="BB41" s="34">
        <f>$P$28/'Fixed data'!$C$7</f>
        <v>0</v>
      </c>
      <c r="BC41" s="34">
        <f>$P$28/'Fixed data'!$C$7</f>
        <v>0</v>
      </c>
      <c r="BD41" s="34">
        <f>$P$28/'Fixed data'!$C$7</f>
        <v>0</v>
      </c>
    </row>
    <row r="42" spans="1:57" ht="16.5" hidden="1" customHeight="1" outlineLevel="1" x14ac:dyDescent="0.35">
      <c r="A42" s="140"/>
      <c r="B42" s="9" t="s">
        <v>114</v>
      </c>
      <c r="C42" s="11" t="s">
        <v>136</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x14ac:dyDescent="0.35">
      <c r="A43" s="140"/>
      <c r="B43" s="9" t="s">
        <v>115</v>
      </c>
      <c r="C43" s="11" t="s">
        <v>137</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x14ac:dyDescent="0.35">
      <c r="A44" s="140"/>
      <c r="B44" s="9" t="s">
        <v>116</v>
      </c>
      <c r="C44" s="11" t="s">
        <v>138</v>
      </c>
      <c r="D44" s="9" t="s">
        <v>40</v>
      </c>
      <c r="F44" s="34"/>
      <c r="G44" s="34"/>
      <c r="H44" s="34"/>
      <c r="I44" s="34"/>
      <c r="J44" s="34"/>
      <c r="K44" s="34"/>
      <c r="L44" s="34"/>
      <c r="M44" s="34"/>
      <c r="N44" s="34"/>
      <c r="O44" s="34"/>
      <c r="P44" s="34"/>
      <c r="Q44" s="34"/>
      <c r="R44" s="34"/>
      <c r="S44" s="34"/>
      <c r="T44" s="34">
        <f>$S$28/'Fixed data'!$C$7</f>
        <v>0</v>
      </c>
      <c r="U44" s="34">
        <f>$S$28/'Fixed data'!$C$7</f>
        <v>0</v>
      </c>
      <c r="V44" s="34">
        <f>$S$28/'Fixed data'!$C$7</f>
        <v>0</v>
      </c>
      <c r="W44" s="34">
        <f>$S$28/'Fixed data'!$C$7</f>
        <v>0</v>
      </c>
      <c r="X44" s="34">
        <f>$S$28/'Fixed data'!$C$7</f>
        <v>0</v>
      </c>
      <c r="Y44" s="34">
        <f>$S$28/'Fixed data'!$C$7</f>
        <v>0</v>
      </c>
      <c r="Z44" s="34">
        <f>$S$28/'Fixed data'!$C$7</f>
        <v>0</v>
      </c>
      <c r="AA44" s="34">
        <f>$S$28/'Fixed data'!$C$7</f>
        <v>0</v>
      </c>
      <c r="AB44" s="34">
        <f>$S$28/'Fixed data'!$C$7</f>
        <v>0</v>
      </c>
      <c r="AC44" s="34">
        <f>$S$28/'Fixed data'!$C$7</f>
        <v>0</v>
      </c>
      <c r="AD44" s="34">
        <f>$S$28/'Fixed data'!$C$7</f>
        <v>0</v>
      </c>
      <c r="AE44" s="34">
        <f>$S$28/'Fixed data'!$C$7</f>
        <v>0</v>
      </c>
      <c r="AF44" s="34">
        <f>$S$28/'Fixed data'!$C$7</f>
        <v>0</v>
      </c>
      <c r="AG44" s="34">
        <f>$S$28/'Fixed data'!$C$7</f>
        <v>0</v>
      </c>
      <c r="AH44" s="34">
        <f>$S$28/'Fixed data'!$C$7</f>
        <v>0</v>
      </c>
      <c r="AI44" s="34">
        <f>$S$28/'Fixed data'!$C$7</f>
        <v>0</v>
      </c>
      <c r="AJ44" s="34">
        <f>$S$28/'Fixed data'!$C$7</f>
        <v>0</v>
      </c>
      <c r="AK44" s="34">
        <f>$S$28/'Fixed data'!$C$7</f>
        <v>0</v>
      </c>
      <c r="AL44" s="34">
        <f>$S$28/'Fixed data'!$C$7</f>
        <v>0</v>
      </c>
      <c r="AM44" s="34">
        <f>$S$28/'Fixed data'!$C$7</f>
        <v>0</v>
      </c>
      <c r="AN44" s="34">
        <f>$S$28/'Fixed data'!$C$7</f>
        <v>0</v>
      </c>
      <c r="AO44" s="34">
        <f>$S$28/'Fixed data'!$C$7</f>
        <v>0</v>
      </c>
      <c r="AP44" s="34">
        <f>$S$28/'Fixed data'!$C$7</f>
        <v>0</v>
      </c>
      <c r="AQ44" s="34">
        <f>$S$28/'Fixed data'!$C$7</f>
        <v>0</v>
      </c>
      <c r="AR44" s="34">
        <f>$S$28/'Fixed data'!$C$7</f>
        <v>0</v>
      </c>
      <c r="AS44" s="34">
        <f>$S$28/'Fixed data'!$C$7</f>
        <v>0</v>
      </c>
      <c r="AT44" s="34">
        <f>$S$28/'Fixed data'!$C$7</f>
        <v>0</v>
      </c>
      <c r="AU44" s="34">
        <f>$S$28/'Fixed data'!$C$7</f>
        <v>0</v>
      </c>
      <c r="AV44" s="34">
        <f>$S$28/'Fixed data'!$C$7</f>
        <v>0</v>
      </c>
      <c r="AW44" s="34">
        <f>$S$28/'Fixed data'!$C$7</f>
        <v>0</v>
      </c>
      <c r="AX44" s="34">
        <f>$S$28/'Fixed data'!$C$7</f>
        <v>0</v>
      </c>
      <c r="AY44" s="34">
        <f>$S$28/'Fixed data'!$C$7</f>
        <v>0</v>
      </c>
      <c r="AZ44" s="34">
        <f>$S$28/'Fixed data'!$C$7</f>
        <v>0</v>
      </c>
      <c r="BA44" s="34">
        <f>$S$28/'Fixed data'!$C$7</f>
        <v>0</v>
      </c>
      <c r="BB44" s="34">
        <f>$S$28/'Fixed data'!$C$7</f>
        <v>0</v>
      </c>
      <c r="BC44" s="34">
        <f>$S$28/'Fixed data'!$C$7</f>
        <v>0</v>
      </c>
      <c r="BD44" s="34">
        <f>$S$28/'Fixed data'!$C$7</f>
        <v>0</v>
      </c>
    </row>
    <row r="45" spans="1:57" ht="16.5" hidden="1" customHeight="1" outlineLevel="1" x14ac:dyDescent="0.35">
      <c r="A45" s="140"/>
      <c r="B45" s="9" t="s">
        <v>117</v>
      </c>
      <c r="C45" s="11" t="s">
        <v>139</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x14ac:dyDescent="0.35">
      <c r="A46" s="140"/>
      <c r="B46" s="9" t="s">
        <v>118</v>
      </c>
      <c r="C46" s="11" t="s">
        <v>140</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x14ac:dyDescent="0.35">
      <c r="A47" s="140"/>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40"/>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40"/>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40"/>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40"/>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40"/>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40"/>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40"/>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40"/>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40"/>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40"/>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40"/>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40"/>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40"/>
      <c r="B60" s="9" t="s">
        <v>7</v>
      </c>
      <c r="C60" s="9" t="s">
        <v>61</v>
      </c>
      <c r="D60" s="9" t="s">
        <v>40</v>
      </c>
      <c r="E60" s="34">
        <f>SUM(E30:E59)</f>
        <v>0</v>
      </c>
      <c r="F60" s="34">
        <f t="shared" ref="F60:BD60" si="8">SUM(F30:F59)</f>
        <v>-2.0940155387653174E-3</v>
      </c>
      <c r="G60" s="34">
        <f t="shared" si="8"/>
        <v>-4.1880310775306347E-3</v>
      </c>
      <c r="H60" s="34">
        <f t="shared" si="8"/>
        <v>-6.2820466162959521E-3</v>
      </c>
      <c r="I60" s="34">
        <f t="shared" si="8"/>
        <v>-8.3760621550612695E-3</v>
      </c>
      <c r="J60" s="34">
        <f t="shared" si="8"/>
        <v>-1.0470077693826588E-2</v>
      </c>
      <c r="K60" s="34">
        <f t="shared" si="8"/>
        <v>-1.2564093232591906E-2</v>
      </c>
      <c r="L60" s="34">
        <f t="shared" si="8"/>
        <v>-1.4658108771357224E-2</v>
      </c>
      <c r="M60" s="34">
        <f t="shared" si="8"/>
        <v>-1.6752124310122542E-2</v>
      </c>
      <c r="N60" s="34">
        <f t="shared" si="8"/>
        <v>-1.6752124310122542E-2</v>
      </c>
      <c r="O60" s="34">
        <f t="shared" si="8"/>
        <v>-1.6752124310122542E-2</v>
      </c>
      <c r="P60" s="34">
        <f t="shared" si="8"/>
        <v>-1.6752124310122542E-2</v>
      </c>
      <c r="Q60" s="34">
        <f t="shared" si="8"/>
        <v>-1.6752124310122542E-2</v>
      </c>
      <c r="R60" s="34">
        <f t="shared" si="8"/>
        <v>-1.6752124310122542E-2</v>
      </c>
      <c r="S60" s="34">
        <f t="shared" si="8"/>
        <v>-1.6752124310122542E-2</v>
      </c>
      <c r="T60" s="34">
        <f t="shared" si="8"/>
        <v>-1.6752124310122542E-2</v>
      </c>
      <c r="U60" s="34">
        <f t="shared" si="8"/>
        <v>-1.6752124310122542E-2</v>
      </c>
      <c r="V60" s="34">
        <f t="shared" si="8"/>
        <v>-1.6752124310122542E-2</v>
      </c>
      <c r="W60" s="34">
        <f t="shared" si="8"/>
        <v>-1.6752124310122542E-2</v>
      </c>
      <c r="X60" s="34">
        <f t="shared" si="8"/>
        <v>-1.6752124310122542E-2</v>
      </c>
      <c r="Y60" s="34">
        <f t="shared" si="8"/>
        <v>-1.6752124310122542E-2</v>
      </c>
      <c r="Z60" s="34">
        <f t="shared" si="8"/>
        <v>-1.6752124310122542E-2</v>
      </c>
      <c r="AA60" s="34">
        <f t="shared" si="8"/>
        <v>-1.6752124310122542E-2</v>
      </c>
      <c r="AB60" s="34">
        <f t="shared" si="8"/>
        <v>-1.6752124310122542E-2</v>
      </c>
      <c r="AC60" s="34">
        <f t="shared" si="8"/>
        <v>-1.6752124310122542E-2</v>
      </c>
      <c r="AD60" s="34">
        <f t="shared" si="8"/>
        <v>-1.6752124310122542E-2</v>
      </c>
      <c r="AE60" s="34">
        <f t="shared" si="8"/>
        <v>-1.6752124310122542E-2</v>
      </c>
      <c r="AF60" s="34">
        <f t="shared" si="8"/>
        <v>-1.6752124310122542E-2</v>
      </c>
      <c r="AG60" s="34">
        <f t="shared" si="8"/>
        <v>-1.6752124310122542E-2</v>
      </c>
      <c r="AH60" s="34">
        <f t="shared" si="8"/>
        <v>-1.6752124310122542E-2</v>
      </c>
      <c r="AI60" s="34">
        <f t="shared" si="8"/>
        <v>-1.6752124310122542E-2</v>
      </c>
      <c r="AJ60" s="34">
        <f t="shared" si="8"/>
        <v>-1.6752124310122542E-2</v>
      </c>
      <c r="AK60" s="34">
        <f t="shared" si="8"/>
        <v>-1.6752124310122542E-2</v>
      </c>
      <c r="AL60" s="34">
        <f t="shared" si="8"/>
        <v>-1.6752124310122542E-2</v>
      </c>
      <c r="AM60" s="34">
        <f t="shared" si="8"/>
        <v>-1.6752124310122542E-2</v>
      </c>
      <c r="AN60" s="34">
        <f t="shared" si="8"/>
        <v>-1.6752124310122542E-2</v>
      </c>
      <c r="AO60" s="34">
        <f t="shared" si="8"/>
        <v>-1.6752124310122542E-2</v>
      </c>
      <c r="AP60" s="34">
        <f t="shared" si="8"/>
        <v>-1.6752124310122542E-2</v>
      </c>
      <c r="AQ60" s="34">
        <f t="shared" si="8"/>
        <v>-1.6752124310122542E-2</v>
      </c>
      <c r="AR60" s="34">
        <f t="shared" si="8"/>
        <v>-1.6752124310122542E-2</v>
      </c>
      <c r="AS60" s="34">
        <f t="shared" si="8"/>
        <v>-1.6752124310122542E-2</v>
      </c>
      <c r="AT60" s="34">
        <f t="shared" si="8"/>
        <v>-1.6752124310122542E-2</v>
      </c>
      <c r="AU60" s="34">
        <f t="shared" si="8"/>
        <v>-1.6752124310122542E-2</v>
      </c>
      <c r="AV60" s="34">
        <f t="shared" si="8"/>
        <v>-1.6752124310122542E-2</v>
      </c>
      <c r="AW60" s="34">
        <f t="shared" si="8"/>
        <v>-1.6752124310122542E-2</v>
      </c>
      <c r="AX60" s="34">
        <f t="shared" si="8"/>
        <v>-1.6752124310122542E-2</v>
      </c>
      <c r="AY60" s="34">
        <f t="shared" si="8"/>
        <v>-1.4658108771357224E-2</v>
      </c>
      <c r="AZ60" s="34">
        <f t="shared" si="8"/>
        <v>-1.2564093232591906E-2</v>
      </c>
      <c r="BA60" s="34">
        <f t="shared" si="8"/>
        <v>-1.0470077693826588E-2</v>
      </c>
      <c r="BB60" s="34">
        <f t="shared" si="8"/>
        <v>-8.3760621550612695E-3</v>
      </c>
      <c r="BC60" s="34">
        <f t="shared" si="8"/>
        <v>-6.2820466162959521E-3</v>
      </c>
      <c r="BD60" s="34">
        <f t="shared" si="8"/>
        <v>-4.1880310775306347E-3</v>
      </c>
    </row>
    <row r="61" spans="1:56" ht="17.25" hidden="1" customHeight="1" outlineLevel="1" x14ac:dyDescent="0.35">
      <c r="A61" s="140"/>
      <c r="B61" s="9" t="s">
        <v>35</v>
      </c>
      <c r="C61" s="9" t="s">
        <v>62</v>
      </c>
      <c r="D61" s="9" t="s">
        <v>40</v>
      </c>
      <c r="E61" s="34">
        <v>0</v>
      </c>
      <c r="F61" s="34">
        <f>E62</f>
        <v>-9.4230699244439275E-2</v>
      </c>
      <c r="G61" s="34">
        <f t="shared" ref="G61:BD61" si="9">F62</f>
        <v>-0.18636738295011324</v>
      </c>
      <c r="H61" s="34">
        <f t="shared" si="9"/>
        <v>-0.27641005111702188</v>
      </c>
      <c r="I61" s="34">
        <f t="shared" si="9"/>
        <v>-0.36435870374516521</v>
      </c>
      <c r="J61" s="34">
        <f t="shared" si="9"/>
        <v>-0.45021334083454323</v>
      </c>
      <c r="K61" s="34">
        <f t="shared" si="9"/>
        <v>-0.53397396238515593</v>
      </c>
      <c r="L61" s="34">
        <f t="shared" si="9"/>
        <v>-0.61564056839700332</v>
      </c>
      <c r="M61" s="34">
        <f t="shared" si="9"/>
        <v>-0.69521315887008539</v>
      </c>
      <c r="N61" s="34">
        <f t="shared" si="9"/>
        <v>-0.67846103455996287</v>
      </c>
      <c r="O61" s="34">
        <f t="shared" si="9"/>
        <v>-0.66170891024984035</v>
      </c>
      <c r="P61" s="34">
        <f t="shared" si="9"/>
        <v>-0.64495678593971784</v>
      </c>
      <c r="Q61" s="34">
        <f t="shared" si="9"/>
        <v>-0.62820466162959532</v>
      </c>
      <c r="R61" s="34">
        <f t="shared" si="9"/>
        <v>-0.6114525373194728</v>
      </c>
      <c r="S61" s="34">
        <f t="shared" si="9"/>
        <v>-0.59470041300935028</v>
      </c>
      <c r="T61" s="34">
        <f t="shared" si="9"/>
        <v>-0.57794828869922776</v>
      </c>
      <c r="U61" s="34">
        <f t="shared" si="9"/>
        <v>-0.56119616438910525</v>
      </c>
      <c r="V61" s="34">
        <f t="shared" si="9"/>
        <v>-0.54444404007898273</v>
      </c>
      <c r="W61" s="34">
        <f t="shared" si="9"/>
        <v>-0.52769191576886021</v>
      </c>
      <c r="X61" s="34">
        <f t="shared" si="9"/>
        <v>-0.51093979145873769</v>
      </c>
      <c r="Y61" s="34">
        <f t="shared" si="9"/>
        <v>-0.49418766714861517</v>
      </c>
      <c r="Z61" s="34">
        <f t="shared" si="9"/>
        <v>-0.47743554283849265</v>
      </c>
      <c r="AA61" s="34">
        <f t="shared" si="9"/>
        <v>-0.46068341852837014</v>
      </c>
      <c r="AB61" s="34">
        <f t="shared" si="9"/>
        <v>-0.44393129421824762</v>
      </c>
      <c r="AC61" s="34">
        <f t="shared" si="9"/>
        <v>-0.4271791699081251</v>
      </c>
      <c r="AD61" s="34">
        <f t="shared" si="9"/>
        <v>-0.41042704559800258</v>
      </c>
      <c r="AE61" s="34">
        <f t="shared" si="9"/>
        <v>-0.39367492128788006</v>
      </c>
      <c r="AF61" s="34">
        <f t="shared" si="9"/>
        <v>-0.37692279697775755</v>
      </c>
      <c r="AG61" s="34">
        <f t="shared" si="9"/>
        <v>-0.36017067266763503</v>
      </c>
      <c r="AH61" s="34">
        <f t="shared" si="9"/>
        <v>-0.34341854835751251</v>
      </c>
      <c r="AI61" s="34">
        <f t="shared" si="9"/>
        <v>-0.32666642404738999</v>
      </c>
      <c r="AJ61" s="34">
        <f t="shared" si="9"/>
        <v>-0.30991429973726747</v>
      </c>
      <c r="AK61" s="34">
        <f t="shared" si="9"/>
        <v>-0.29316217542714496</v>
      </c>
      <c r="AL61" s="34">
        <f t="shared" si="9"/>
        <v>-0.27641005111702244</v>
      </c>
      <c r="AM61" s="34">
        <f t="shared" si="9"/>
        <v>-0.25965792680689992</v>
      </c>
      <c r="AN61" s="34">
        <f t="shared" si="9"/>
        <v>-0.24290580249677737</v>
      </c>
      <c r="AO61" s="34">
        <f t="shared" si="9"/>
        <v>-0.22615367818665483</v>
      </c>
      <c r="AP61" s="34">
        <f t="shared" si="9"/>
        <v>-0.20940155387653228</v>
      </c>
      <c r="AQ61" s="34">
        <f t="shared" si="9"/>
        <v>-0.19264942956640974</v>
      </c>
      <c r="AR61" s="34">
        <f t="shared" si="9"/>
        <v>-0.17589730525628719</v>
      </c>
      <c r="AS61" s="34">
        <f t="shared" si="9"/>
        <v>-0.15914518094616464</v>
      </c>
      <c r="AT61" s="34">
        <f t="shared" si="9"/>
        <v>-0.1423930566360421</v>
      </c>
      <c r="AU61" s="34">
        <f t="shared" si="9"/>
        <v>-0.12564093232591955</v>
      </c>
      <c r="AV61" s="34">
        <f t="shared" si="9"/>
        <v>-0.10888880801579701</v>
      </c>
      <c r="AW61" s="34">
        <f t="shared" si="9"/>
        <v>-9.213668370567446E-2</v>
      </c>
      <c r="AX61" s="34">
        <f t="shared" si="9"/>
        <v>-7.5384559395551914E-2</v>
      </c>
      <c r="AY61" s="34">
        <f t="shared" si="9"/>
        <v>-5.8632435085429369E-2</v>
      </c>
      <c r="AZ61" s="34">
        <f t="shared" si="9"/>
        <v>-4.3974326314072144E-2</v>
      </c>
      <c r="BA61" s="34">
        <f t="shared" si="9"/>
        <v>-3.1410233081480235E-2</v>
      </c>
      <c r="BB61" s="34">
        <f t="shared" si="9"/>
        <v>-2.0940155387653647E-2</v>
      </c>
      <c r="BC61" s="34">
        <f t="shared" si="9"/>
        <v>-1.2564093232592378E-2</v>
      </c>
      <c r="BD61" s="34">
        <f t="shared" si="9"/>
        <v>-6.2820466162964257E-3</v>
      </c>
    </row>
    <row r="62" spans="1:56" ht="16.5" hidden="1" customHeight="1" outlineLevel="1" x14ac:dyDescent="0.3">
      <c r="A62" s="140"/>
      <c r="B62" s="9" t="s">
        <v>34</v>
      </c>
      <c r="C62" s="9" t="s">
        <v>69</v>
      </c>
      <c r="D62" s="9" t="s">
        <v>40</v>
      </c>
      <c r="E62" s="34">
        <f t="shared" ref="E62:BD62" si="10">E28-E60+E61</f>
        <v>-9.4230699244439275E-2</v>
      </c>
      <c r="F62" s="34">
        <f t="shared" si="10"/>
        <v>-0.18636738295011324</v>
      </c>
      <c r="G62" s="34">
        <f t="shared" si="10"/>
        <v>-0.27641005111702188</v>
      </c>
      <c r="H62" s="34">
        <f t="shared" si="10"/>
        <v>-0.36435870374516521</v>
      </c>
      <c r="I62" s="34">
        <f t="shared" si="10"/>
        <v>-0.45021334083454323</v>
      </c>
      <c r="J62" s="34">
        <f t="shared" si="10"/>
        <v>-0.53397396238515593</v>
      </c>
      <c r="K62" s="34">
        <f t="shared" si="10"/>
        <v>-0.61564056839700332</v>
      </c>
      <c r="L62" s="34">
        <f t="shared" si="10"/>
        <v>-0.69521315887008539</v>
      </c>
      <c r="M62" s="34">
        <f t="shared" si="10"/>
        <v>-0.67846103455996287</v>
      </c>
      <c r="N62" s="34">
        <f t="shared" si="10"/>
        <v>-0.66170891024984035</v>
      </c>
      <c r="O62" s="34">
        <f t="shared" si="10"/>
        <v>-0.64495678593971784</v>
      </c>
      <c r="P62" s="34">
        <f t="shared" si="10"/>
        <v>-0.62820466162959532</v>
      </c>
      <c r="Q62" s="34">
        <f t="shared" si="10"/>
        <v>-0.6114525373194728</v>
      </c>
      <c r="R62" s="34">
        <f t="shared" si="10"/>
        <v>-0.59470041300935028</v>
      </c>
      <c r="S62" s="34">
        <f t="shared" si="10"/>
        <v>-0.57794828869922776</v>
      </c>
      <c r="T62" s="34">
        <f t="shared" si="10"/>
        <v>-0.56119616438910525</v>
      </c>
      <c r="U62" s="34">
        <f t="shared" si="10"/>
        <v>-0.54444404007898273</v>
      </c>
      <c r="V62" s="34">
        <f t="shared" si="10"/>
        <v>-0.52769191576886021</v>
      </c>
      <c r="W62" s="34">
        <f t="shared" si="10"/>
        <v>-0.51093979145873769</v>
      </c>
      <c r="X62" s="34">
        <f t="shared" si="10"/>
        <v>-0.49418766714861517</v>
      </c>
      <c r="Y62" s="34">
        <f t="shared" si="10"/>
        <v>-0.47743554283849265</v>
      </c>
      <c r="Z62" s="34">
        <f t="shared" si="10"/>
        <v>-0.46068341852837014</v>
      </c>
      <c r="AA62" s="34">
        <f t="shared" si="10"/>
        <v>-0.44393129421824762</v>
      </c>
      <c r="AB62" s="34">
        <f t="shared" si="10"/>
        <v>-0.4271791699081251</v>
      </c>
      <c r="AC62" s="34">
        <f t="shared" si="10"/>
        <v>-0.41042704559800258</v>
      </c>
      <c r="AD62" s="34">
        <f t="shared" si="10"/>
        <v>-0.39367492128788006</v>
      </c>
      <c r="AE62" s="34">
        <f t="shared" si="10"/>
        <v>-0.37692279697775755</v>
      </c>
      <c r="AF62" s="34">
        <f t="shared" si="10"/>
        <v>-0.36017067266763503</v>
      </c>
      <c r="AG62" s="34">
        <f t="shared" si="10"/>
        <v>-0.34341854835751251</v>
      </c>
      <c r="AH62" s="34">
        <f t="shared" si="10"/>
        <v>-0.32666642404738999</v>
      </c>
      <c r="AI62" s="34">
        <f t="shared" si="10"/>
        <v>-0.30991429973726747</v>
      </c>
      <c r="AJ62" s="34">
        <f t="shared" si="10"/>
        <v>-0.29316217542714496</v>
      </c>
      <c r="AK62" s="34">
        <f t="shared" si="10"/>
        <v>-0.27641005111702244</v>
      </c>
      <c r="AL62" s="34">
        <f t="shared" si="10"/>
        <v>-0.25965792680689992</v>
      </c>
      <c r="AM62" s="34">
        <f t="shared" si="10"/>
        <v>-0.24290580249677737</v>
      </c>
      <c r="AN62" s="34">
        <f t="shared" si="10"/>
        <v>-0.22615367818665483</v>
      </c>
      <c r="AO62" s="34">
        <f t="shared" si="10"/>
        <v>-0.20940155387653228</v>
      </c>
      <c r="AP62" s="34">
        <f t="shared" si="10"/>
        <v>-0.19264942956640974</v>
      </c>
      <c r="AQ62" s="34">
        <f t="shared" si="10"/>
        <v>-0.17589730525628719</v>
      </c>
      <c r="AR62" s="34">
        <f t="shared" si="10"/>
        <v>-0.15914518094616464</v>
      </c>
      <c r="AS62" s="34">
        <f t="shared" si="10"/>
        <v>-0.1423930566360421</v>
      </c>
      <c r="AT62" s="34">
        <f t="shared" si="10"/>
        <v>-0.12564093232591955</v>
      </c>
      <c r="AU62" s="34">
        <f t="shared" si="10"/>
        <v>-0.10888880801579701</v>
      </c>
      <c r="AV62" s="34">
        <f t="shared" si="10"/>
        <v>-9.213668370567446E-2</v>
      </c>
      <c r="AW62" s="34">
        <f t="shared" si="10"/>
        <v>-7.5384559395551914E-2</v>
      </c>
      <c r="AX62" s="34">
        <f t="shared" si="10"/>
        <v>-5.8632435085429369E-2</v>
      </c>
      <c r="AY62" s="34">
        <f t="shared" si="10"/>
        <v>-4.3974326314072144E-2</v>
      </c>
      <c r="AZ62" s="34">
        <f t="shared" si="10"/>
        <v>-3.1410233081480235E-2</v>
      </c>
      <c r="BA62" s="34">
        <f t="shared" si="10"/>
        <v>-2.0940155387653647E-2</v>
      </c>
      <c r="BB62" s="34">
        <f t="shared" si="10"/>
        <v>-1.2564093232592378E-2</v>
      </c>
      <c r="BC62" s="34">
        <f t="shared" si="10"/>
        <v>-6.2820466162964257E-3</v>
      </c>
      <c r="BD62" s="34">
        <f t="shared" si="10"/>
        <v>-2.0940155387657909E-3</v>
      </c>
    </row>
    <row r="63" spans="1:56" ht="16.5" collapsed="1" x14ac:dyDescent="0.3">
      <c r="A63" s="140"/>
      <c r="B63" s="9" t="s">
        <v>8</v>
      </c>
      <c r="C63" s="11" t="s">
        <v>68</v>
      </c>
      <c r="D63" s="9" t="s">
        <v>40</v>
      </c>
      <c r="E63" s="34">
        <f>AVERAGE(E61:E62)*'Fixed data'!$C$3</f>
        <v>-2.2756713867532088E-3</v>
      </c>
      <c r="F63" s="34">
        <f>AVERAGE(F61:F62)*'Fixed data'!$C$3</f>
        <v>-6.7764436849984434E-3</v>
      </c>
      <c r="G63" s="34">
        <f>AVERAGE(G61:G62)*'Fixed data'!$C$3</f>
        <v>-1.1176075032721314E-2</v>
      </c>
      <c r="H63" s="34">
        <f>AVERAGE(H61:H62)*'Fixed data'!$C$3</f>
        <v>-1.547456542992182E-2</v>
      </c>
      <c r="I63" s="34">
        <f>AVERAGE(I61:I62)*'Fixed data'!$C$3</f>
        <v>-1.9671914876599961E-2</v>
      </c>
      <c r="J63" s="34">
        <f>AVERAGE(J61:J62)*'Fixed data'!$C$3</f>
        <v>-2.3768123372755735E-2</v>
      </c>
      <c r="K63" s="34">
        <f>AVERAGE(K61:K62)*'Fixed data'!$C$3</f>
        <v>-2.7763190918389146E-2</v>
      </c>
      <c r="L63" s="34">
        <f>AVERAGE(L61:L62)*'Fixed data'!$C$3</f>
        <v>-3.1657117513500192E-2</v>
      </c>
      <c r="M63" s="34">
        <f>AVERAGE(M61:M62)*'Fixed data'!$C$3</f>
        <v>-3.3174231771335667E-2</v>
      </c>
      <c r="N63" s="34">
        <f>AVERAGE(N61:N62)*'Fixed data'!$C$3</f>
        <v>-3.2365104167156752E-2</v>
      </c>
      <c r="O63" s="34">
        <f>AVERAGE(O61:O62)*'Fixed data'!$C$3</f>
        <v>-3.155597656297783E-2</v>
      </c>
      <c r="P63" s="34">
        <f>AVERAGE(P61:P62)*'Fixed data'!$C$3</f>
        <v>-3.0746848958798915E-2</v>
      </c>
      <c r="Q63" s="34">
        <f>AVERAGE(Q61:Q62)*'Fixed data'!$C$3</f>
        <v>-2.9937721354619997E-2</v>
      </c>
      <c r="R63" s="34">
        <f>AVERAGE(R61:R62)*'Fixed data'!$C$3</f>
        <v>-2.9128593750441079E-2</v>
      </c>
      <c r="S63" s="34">
        <f>AVERAGE(S61:S62)*'Fixed data'!$C$3</f>
        <v>-2.831946614626216E-2</v>
      </c>
      <c r="T63" s="34">
        <f>AVERAGE(T61:T62)*'Fixed data'!$C$3</f>
        <v>-2.7510338542083245E-2</v>
      </c>
      <c r="U63" s="34">
        <f>AVERAGE(U61:U62)*'Fixed data'!$C$3</f>
        <v>-2.6701210937904327E-2</v>
      </c>
      <c r="V63" s="34">
        <f>AVERAGE(V61:V62)*'Fixed data'!$C$3</f>
        <v>-2.5892083333725408E-2</v>
      </c>
      <c r="W63" s="34">
        <f>AVERAGE(W61:W62)*'Fixed data'!$C$3</f>
        <v>-2.508295572954649E-2</v>
      </c>
      <c r="X63" s="34">
        <f>AVERAGE(X61:X62)*'Fixed data'!$C$3</f>
        <v>-2.4273828125367575E-2</v>
      </c>
      <c r="Y63" s="34">
        <f>AVERAGE(Y61:Y62)*'Fixed data'!$C$3</f>
        <v>-2.3464700521188656E-2</v>
      </c>
      <c r="Z63" s="34">
        <f>AVERAGE(Z61:Z62)*'Fixed data'!$C$3</f>
        <v>-2.2655572917009738E-2</v>
      </c>
      <c r="AA63" s="34">
        <f>AVERAGE(AA61:AA62)*'Fixed data'!$C$3</f>
        <v>-2.1846445312830819E-2</v>
      </c>
      <c r="AB63" s="34">
        <f>AVERAGE(AB61:AB62)*'Fixed data'!$C$3</f>
        <v>-2.1037317708651901E-2</v>
      </c>
      <c r="AC63" s="34">
        <f>AVERAGE(AC61:AC62)*'Fixed data'!$C$3</f>
        <v>-2.0228190104472986E-2</v>
      </c>
      <c r="AD63" s="34">
        <f>AVERAGE(AD61:AD62)*'Fixed data'!$C$3</f>
        <v>-1.9419062500294067E-2</v>
      </c>
      <c r="AE63" s="34">
        <f>AVERAGE(AE61:AE62)*'Fixed data'!$C$3</f>
        <v>-1.8609934896115149E-2</v>
      </c>
      <c r="AF63" s="34">
        <f>AVERAGE(AF61:AF62)*'Fixed data'!$C$3</f>
        <v>-1.780080729193623E-2</v>
      </c>
      <c r="AG63" s="34">
        <f>AVERAGE(AG61:AG62)*'Fixed data'!$C$3</f>
        <v>-1.6991679687757315E-2</v>
      </c>
      <c r="AH63" s="34">
        <f>AVERAGE(AH61:AH62)*'Fixed data'!$C$3</f>
        <v>-1.6182552083578397E-2</v>
      </c>
      <c r="AI63" s="34">
        <f>AVERAGE(AI61:AI62)*'Fixed data'!$C$3</f>
        <v>-1.5373424479399479E-2</v>
      </c>
      <c r="AJ63" s="34">
        <f>AVERAGE(AJ61:AJ62)*'Fixed data'!$C$3</f>
        <v>-1.456429687522056E-2</v>
      </c>
      <c r="AK63" s="34">
        <f>AVERAGE(AK61:AK62)*'Fixed data'!$C$3</f>
        <v>-1.3755169271041643E-2</v>
      </c>
      <c r="AL63" s="34">
        <f>AVERAGE(AL61:AL62)*'Fixed data'!$C$3</f>
        <v>-1.2946041666862725E-2</v>
      </c>
      <c r="AM63" s="34">
        <f>AVERAGE(AM61:AM62)*'Fixed data'!$C$3</f>
        <v>-1.2136914062683808E-2</v>
      </c>
      <c r="AN63" s="34">
        <f>AVERAGE(AN61:AN62)*'Fixed data'!$C$3</f>
        <v>-1.1327786458504888E-2</v>
      </c>
      <c r="AO63" s="34">
        <f>AVERAGE(AO61:AO62)*'Fixed data'!$C$3</f>
        <v>-1.051865885432597E-2</v>
      </c>
      <c r="AP63" s="34">
        <f>AVERAGE(AP61:AP62)*'Fixed data'!$C$3</f>
        <v>-9.7095312501470493E-3</v>
      </c>
      <c r="AQ63" s="34">
        <f>AVERAGE(AQ61:AQ62)*'Fixed data'!$C$3</f>
        <v>-8.9004036459681326E-3</v>
      </c>
      <c r="AR63" s="34">
        <f>AVERAGE(AR61:AR62)*'Fixed data'!$C$3</f>
        <v>-8.0912760417892124E-3</v>
      </c>
      <c r="AS63" s="34">
        <f>AVERAGE(AS61:AS62)*'Fixed data'!$C$3</f>
        <v>-7.2821484376102939E-3</v>
      </c>
      <c r="AT63" s="34">
        <f>AVERAGE(AT61:AT62)*'Fixed data'!$C$3</f>
        <v>-6.4730208334313737E-3</v>
      </c>
      <c r="AU63" s="34">
        <f>AVERAGE(AU61:AU62)*'Fixed data'!$C$3</f>
        <v>-5.6638932292524553E-3</v>
      </c>
      <c r="AV63" s="34">
        <f>AVERAGE(AV61:AV62)*'Fixed data'!$C$3</f>
        <v>-4.8547656250735359E-3</v>
      </c>
      <c r="AW63" s="34">
        <f>AVERAGE(AW61:AW62)*'Fixed data'!$C$3</f>
        <v>-4.0456380208946175E-3</v>
      </c>
      <c r="AX63" s="34">
        <f>AVERAGE(AX61:AX62)*'Fixed data'!$C$3</f>
        <v>-3.2365104167156981E-3</v>
      </c>
      <c r="AY63" s="34">
        <f>AVERAGE(AY61:AY62)*'Fixed data'!$C$3</f>
        <v>-2.4779532877979614E-3</v>
      </c>
      <c r="AZ63" s="34">
        <f>AVERAGE(AZ61:AZ62)*'Fixed data'!$C$3</f>
        <v>-1.8205371094025902E-3</v>
      </c>
      <c r="BA63" s="34">
        <f>AVERAGE(BA61:BA62)*'Fixed data'!$C$3</f>
        <v>-1.2642618815295833E-3</v>
      </c>
      <c r="BB63" s="34">
        <f>AVERAGE(BB61:BB62)*'Fixed data'!$C$3</f>
        <v>-8.0912760417894145E-4</v>
      </c>
      <c r="BC63" s="34">
        <f>AVERAGE(BC61:BC62)*'Fixed data'!$C$3</f>
        <v>-4.5513427735066468E-4</v>
      </c>
      <c r="BD63" s="34">
        <f>AVERAGE(BD61:BD62)*'Fixed data'!$C$3</f>
        <v>-2.0228190104475255E-4</v>
      </c>
    </row>
    <row r="64" spans="1:56" ht="15.75" thickBot="1" x14ac:dyDescent="0.35">
      <c r="A64" s="139"/>
      <c r="B64" s="12" t="s">
        <v>95</v>
      </c>
      <c r="C64" s="12" t="s">
        <v>45</v>
      </c>
      <c r="D64" s="12" t="s">
        <v>40</v>
      </c>
      <c r="E64" s="53">
        <f t="shared" ref="E64:BD64" si="11">E29+E60+E63</f>
        <v>-2.5833346197863028E-2</v>
      </c>
      <c r="F64" s="53">
        <f t="shared" si="11"/>
        <v>-3.2428134034873581E-2</v>
      </c>
      <c r="G64" s="53">
        <f t="shared" si="11"/>
        <v>-3.8921780921361768E-2</v>
      </c>
      <c r="H64" s="53">
        <f t="shared" si="11"/>
        <v>-4.5314286857327593E-2</v>
      </c>
      <c r="I64" s="53">
        <f t="shared" si="11"/>
        <v>-5.160565184277105E-2</v>
      </c>
      <c r="J64" s="53">
        <f t="shared" si="11"/>
        <v>-5.7795875877692138E-2</v>
      </c>
      <c r="K64" s="53">
        <f t="shared" si="11"/>
        <v>-6.3884958962090871E-2</v>
      </c>
      <c r="L64" s="53">
        <f t="shared" si="11"/>
        <v>-6.9872901095967235E-2</v>
      </c>
      <c r="M64" s="53">
        <f t="shared" si="11"/>
        <v>-4.9926356081458206E-2</v>
      </c>
      <c r="N64" s="53">
        <f t="shared" si="11"/>
        <v>-4.9117228477279298E-2</v>
      </c>
      <c r="O64" s="53">
        <f t="shared" si="11"/>
        <v>-4.8308100873100376E-2</v>
      </c>
      <c r="P64" s="53">
        <f t="shared" si="11"/>
        <v>-4.7498973268921454E-2</v>
      </c>
      <c r="Q64" s="53">
        <f t="shared" si="11"/>
        <v>-4.6689845664742539E-2</v>
      </c>
      <c r="R64" s="53">
        <f t="shared" si="11"/>
        <v>-4.5880718060563624E-2</v>
      </c>
      <c r="S64" s="53">
        <f t="shared" si="11"/>
        <v>-4.5071590456384703E-2</v>
      </c>
      <c r="T64" s="53">
        <f t="shared" si="11"/>
        <v>-4.4262462852205788E-2</v>
      </c>
      <c r="U64" s="53">
        <f t="shared" si="11"/>
        <v>-4.3453335248026873E-2</v>
      </c>
      <c r="V64" s="53">
        <f t="shared" si="11"/>
        <v>-4.2644207643847951E-2</v>
      </c>
      <c r="W64" s="53">
        <f t="shared" si="11"/>
        <v>-4.1835080039669029E-2</v>
      </c>
      <c r="X64" s="53">
        <f t="shared" si="11"/>
        <v>-4.1025952435490121E-2</v>
      </c>
      <c r="Y64" s="53">
        <f t="shared" si="11"/>
        <v>-4.0216824831311199E-2</v>
      </c>
      <c r="Z64" s="53">
        <f t="shared" si="11"/>
        <v>-3.9407697227132277E-2</v>
      </c>
      <c r="AA64" s="53">
        <f t="shared" si="11"/>
        <v>-3.8598569622953362E-2</v>
      </c>
      <c r="AB64" s="53">
        <f t="shared" si="11"/>
        <v>-3.7789442018774447E-2</v>
      </c>
      <c r="AC64" s="53">
        <f t="shared" si="11"/>
        <v>-3.6980314414595525E-2</v>
      </c>
      <c r="AD64" s="53">
        <f t="shared" si="11"/>
        <v>-3.617118681041661E-2</v>
      </c>
      <c r="AE64" s="53">
        <f t="shared" si="11"/>
        <v>-3.5362059206237695E-2</v>
      </c>
      <c r="AF64" s="53">
        <f t="shared" si="11"/>
        <v>-3.4552931602058773E-2</v>
      </c>
      <c r="AG64" s="53">
        <f t="shared" si="11"/>
        <v>-3.3743803997879858E-2</v>
      </c>
      <c r="AH64" s="53">
        <f t="shared" si="11"/>
        <v>-3.2934676393700943E-2</v>
      </c>
      <c r="AI64" s="53">
        <f t="shared" si="11"/>
        <v>-3.2125548789522021E-2</v>
      </c>
      <c r="AJ64" s="53">
        <f t="shared" si="11"/>
        <v>-3.1316421185343099E-2</v>
      </c>
      <c r="AK64" s="53">
        <f t="shared" si="11"/>
        <v>-3.0507293581164184E-2</v>
      </c>
      <c r="AL64" s="53">
        <f t="shared" si="11"/>
        <v>-2.9698165976985269E-2</v>
      </c>
      <c r="AM64" s="53">
        <f t="shared" si="11"/>
        <v>-2.8889038372806351E-2</v>
      </c>
      <c r="AN64" s="53">
        <f t="shared" si="11"/>
        <v>-2.8079910768627432E-2</v>
      </c>
      <c r="AO64" s="53">
        <f t="shared" si="11"/>
        <v>-2.727078316444851E-2</v>
      </c>
      <c r="AP64" s="53">
        <f t="shared" si="11"/>
        <v>-2.6461655560269592E-2</v>
      </c>
      <c r="AQ64" s="53">
        <f t="shared" si="11"/>
        <v>-2.5652527956090673E-2</v>
      </c>
      <c r="AR64" s="53">
        <f t="shared" si="11"/>
        <v>-2.4843400351911755E-2</v>
      </c>
      <c r="AS64" s="53">
        <f t="shared" si="11"/>
        <v>-2.4034272747732836E-2</v>
      </c>
      <c r="AT64" s="53">
        <f t="shared" si="11"/>
        <v>-2.3225145143553914E-2</v>
      </c>
      <c r="AU64" s="53">
        <f t="shared" si="11"/>
        <v>-2.2416017539374999E-2</v>
      </c>
      <c r="AV64" s="53">
        <f t="shared" si="11"/>
        <v>-2.1606889935196077E-2</v>
      </c>
      <c r="AW64" s="53">
        <f t="shared" si="11"/>
        <v>-2.0797762331017159E-2</v>
      </c>
      <c r="AX64" s="53">
        <f t="shared" si="11"/>
        <v>-1.9988634726838241E-2</v>
      </c>
      <c r="AY64" s="53">
        <f t="shared" si="11"/>
        <v>-1.7136062059155185E-2</v>
      </c>
      <c r="AZ64" s="53">
        <f t="shared" si="11"/>
        <v>-1.4384630341994496E-2</v>
      </c>
      <c r="BA64" s="53">
        <f t="shared" si="11"/>
        <v>-1.1734339575356171E-2</v>
      </c>
      <c r="BB64" s="53">
        <f t="shared" si="11"/>
        <v>-9.1851897592402105E-3</v>
      </c>
      <c r="BC64" s="53">
        <f t="shared" si="11"/>
        <v>-6.7371808936466165E-3</v>
      </c>
      <c r="BD64" s="53">
        <f t="shared" si="11"/>
        <v>-4.3903129785753869E-3</v>
      </c>
    </row>
    <row r="65" spans="1:56" ht="12.75" customHeight="1" x14ac:dyDescent="0.3">
      <c r="A65" s="193"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94"/>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94"/>
      <c r="B67" s="9" t="s">
        <v>298</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94"/>
      <c r="B68" s="9" t="s">
        <v>299</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94"/>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94"/>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94"/>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94"/>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94"/>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94"/>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94"/>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95"/>
      <c r="B76" s="13" t="s">
        <v>101</v>
      </c>
      <c r="C76" s="13"/>
      <c r="D76" s="13" t="s">
        <v>40</v>
      </c>
      <c r="E76" s="53">
        <f>SUM(E65:E75)</f>
        <v>0</v>
      </c>
      <c r="F76" s="53">
        <f t="shared" ref="F76:BD76" si="12">SUM(F65:F75)</f>
        <v>0</v>
      </c>
      <c r="G76" s="53">
        <f t="shared" si="12"/>
        <v>0</v>
      </c>
      <c r="H76" s="53">
        <f t="shared" si="12"/>
        <v>0</v>
      </c>
      <c r="I76" s="53">
        <f t="shared" si="12"/>
        <v>0</v>
      </c>
      <c r="J76" s="53">
        <f t="shared" si="12"/>
        <v>0</v>
      </c>
      <c r="K76" s="53">
        <f t="shared" si="12"/>
        <v>0</v>
      </c>
      <c r="L76" s="53">
        <f t="shared" si="12"/>
        <v>0</v>
      </c>
      <c r="M76" s="53">
        <f t="shared" si="12"/>
        <v>0</v>
      </c>
      <c r="N76" s="53">
        <f t="shared" si="12"/>
        <v>0</v>
      </c>
      <c r="O76" s="53">
        <f t="shared" si="12"/>
        <v>0</v>
      </c>
      <c r="P76" s="53">
        <f t="shared" si="12"/>
        <v>0</v>
      </c>
      <c r="Q76" s="53">
        <f t="shared" si="12"/>
        <v>0</v>
      </c>
      <c r="R76" s="53">
        <f t="shared" si="12"/>
        <v>0</v>
      </c>
      <c r="S76" s="53">
        <f t="shared" si="12"/>
        <v>0</v>
      </c>
      <c r="T76" s="53">
        <f t="shared" si="12"/>
        <v>0</v>
      </c>
      <c r="U76" s="53">
        <f t="shared" si="12"/>
        <v>0</v>
      </c>
      <c r="V76" s="53">
        <f t="shared" si="12"/>
        <v>0</v>
      </c>
      <c r="W76" s="53">
        <f t="shared" si="12"/>
        <v>0</v>
      </c>
      <c r="X76" s="53">
        <f t="shared" si="12"/>
        <v>0</v>
      </c>
      <c r="Y76" s="53">
        <f t="shared" si="12"/>
        <v>0</v>
      </c>
      <c r="Z76" s="53">
        <f t="shared" si="12"/>
        <v>0</v>
      </c>
      <c r="AA76" s="53">
        <f t="shared" si="12"/>
        <v>0</v>
      </c>
      <c r="AB76" s="53">
        <f t="shared" si="12"/>
        <v>0</v>
      </c>
      <c r="AC76" s="53">
        <f t="shared" si="12"/>
        <v>0</v>
      </c>
      <c r="AD76" s="53">
        <f t="shared" si="12"/>
        <v>0</v>
      </c>
      <c r="AE76" s="53">
        <f t="shared" si="12"/>
        <v>0</v>
      </c>
      <c r="AF76" s="53">
        <f t="shared" si="12"/>
        <v>0</v>
      </c>
      <c r="AG76" s="53">
        <f t="shared" si="12"/>
        <v>0</v>
      </c>
      <c r="AH76" s="53">
        <f t="shared" si="12"/>
        <v>0</v>
      </c>
      <c r="AI76" s="53">
        <f t="shared" si="12"/>
        <v>0</v>
      </c>
      <c r="AJ76" s="53">
        <f t="shared" si="12"/>
        <v>0</v>
      </c>
      <c r="AK76" s="53">
        <f t="shared" si="12"/>
        <v>0</v>
      </c>
      <c r="AL76" s="53">
        <f t="shared" si="12"/>
        <v>0</v>
      </c>
      <c r="AM76" s="53">
        <f t="shared" si="12"/>
        <v>0</v>
      </c>
      <c r="AN76" s="53">
        <f t="shared" si="12"/>
        <v>0</v>
      </c>
      <c r="AO76" s="53">
        <f t="shared" si="12"/>
        <v>0</v>
      </c>
      <c r="AP76" s="53">
        <f t="shared" si="12"/>
        <v>0</v>
      </c>
      <c r="AQ76" s="53">
        <f t="shared" si="12"/>
        <v>0</v>
      </c>
      <c r="AR76" s="53">
        <f t="shared" si="12"/>
        <v>0</v>
      </c>
      <c r="AS76" s="53">
        <f t="shared" si="12"/>
        <v>0</v>
      </c>
      <c r="AT76" s="53">
        <f t="shared" si="12"/>
        <v>0</v>
      </c>
      <c r="AU76" s="53">
        <f t="shared" si="12"/>
        <v>0</v>
      </c>
      <c r="AV76" s="53">
        <f t="shared" si="12"/>
        <v>0</v>
      </c>
      <c r="AW76" s="53">
        <f t="shared" si="12"/>
        <v>0</v>
      </c>
      <c r="AX76" s="53">
        <f t="shared" si="12"/>
        <v>0</v>
      </c>
      <c r="AY76" s="53">
        <f t="shared" si="12"/>
        <v>0</v>
      </c>
      <c r="AZ76" s="53">
        <f t="shared" si="12"/>
        <v>0</v>
      </c>
      <c r="BA76" s="53">
        <f t="shared" si="12"/>
        <v>0</v>
      </c>
      <c r="BB76" s="53">
        <f t="shared" si="12"/>
        <v>0</v>
      </c>
      <c r="BC76" s="53">
        <f t="shared" si="12"/>
        <v>0</v>
      </c>
      <c r="BD76" s="53">
        <f t="shared" si="12"/>
        <v>0</v>
      </c>
    </row>
    <row r="77" spans="1:56" x14ac:dyDescent="0.3">
      <c r="B77" s="14" t="s">
        <v>16</v>
      </c>
      <c r="C77" s="14"/>
      <c r="D77" s="14" t="s">
        <v>40</v>
      </c>
      <c r="E77" s="54">
        <f>IF('Fixed data'!$G$19=FALSE,E64+E76,E64)</f>
        <v>-2.5833346197863028E-2</v>
      </c>
      <c r="F77" s="54">
        <f>IF('Fixed data'!$G$19=FALSE,F64+F76,F64)</f>
        <v>-3.2428134034873581E-2</v>
      </c>
      <c r="G77" s="54">
        <f>IF('Fixed data'!$G$19=FALSE,G64+G76,G64)</f>
        <v>-3.8921780921361768E-2</v>
      </c>
      <c r="H77" s="54">
        <f>IF('Fixed data'!$G$19=FALSE,H64+H76,H64)</f>
        <v>-4.5314286857327593E-2</v>
      </c>
      <c r="I77" s="54">
        <f>IF('Fixed data'!$G$19=FALSE,I64+I76,I64)</f>
        <v>-5.160565184277105E-2</v>
      </c>
      <c r="J77" s="54">
        <f>IF('Fixed data'!$G$19=FALSE,J64+J76,J64)</f>
        <v>-5.7795875877692138E-2</v>
      </c>
      <c r="K77" s="54">
        <f>IF('Fixed data'!$G$19=FALSE,K64+K76,K64)</f>
        <v>-6.3884958962090871E-2</v>
      </c>
      <c r="L77" s="54">
        <f>IF('Fixed data'!$G$19=FALSE,L64+L76,L64)</f>
        <v>-6.9872901095967235E-2</v>
      </c>
      <c r="M77" s="54">
        <f>IF('Fixed data'!$G$19=FALSE,M64+M76,M64)</f>
        <v>-4.9926356081458206E-2</v>
      </c>
      <c r="N77" s="54">
        <f>IF('Fixed data'!$G$19=FALSE,N64+N76,N64)</f>
        <v>-4.9117228477279298E-2</v>
      </c>
      <c r="O77" s="54">
        <f>IF('Fixed data'!$G$19=FALSE,O64+O76,O64)</f>
        <v>-4.8308100873100376E-2</v>
      </c>
      <c r="P77" s="54">
        <f>IF('Fixed data'!$G$19=FALSE,P64+P76,P64)</f>
        <v>-4.7498973268921454E-2</v>
      </c>
      <c r="Q77" s="54">
        <f>IF('Fixed data'!$G$19=FALSE,Q64+Q76,Q64)</f>
        <v>-4.6689845664742539E-2</v>
      </c>
      <c r="R77" s="54">
        <f>IF('Fixed data'!$G$19=FALSE,R64+R76,R64)</f>
        <v>-4.5880718060563624E-2</v>
      </c>
      <c r="S77" s="54">
        <f>IF('Fixed data'!$G$19=FALSE,S64+S76,S64)</f>
        <v>-4.5071590456384703E-2</v>
      </c>
      <c r="T77" s="54">
        <f>IF('Fixed data'!$G$19=FALSE,T64+T76,T64)</f>
        <v>-4.4262462852205788E-2</v>
      </c>
      <c r="U77" s="54">
        <f>IF('Fixed data'!$G$19=FALSE,U64+U76,U64)</f>
        <v>-4.3453335248026873E-2</v>
      </c>
      <c r="V77" s="54">
        <f>IF('Fixed data'!$G$19=FALSE,V64+V76,V64)</f>
        <v>-4.2644207643847951E-2</v>
      </c>
      <c r="W77" s="54">
        <f>IF('Fixed data'!$G$19=FALSE,W64+W76,W64)</f>
        <v>-4.1835080039669029E-2</v>
      </c>
      <c r="X77" s="54">
        <f>IF('Fixed data'!$G$19=FALSE,X64+X76,X64)</f>
        <v>-4.1025952435490121E-2</v>
      </c>
      <c r="Y77" s="54">
        <f>IF('Fixed data'!$G$19=FALSE,Y64+Y76,Y64)</f>
        <v>-4.0216824831311199E-2</v>
      </c>
      <c r="Z77" s="54">
        <f>IF('Fixed data'!$G$19=FALSE,Z64+Z76,Z64)</f>
        <v>-3.9407697227132277E-2</v>
      </c>
      <c r="AA77" s="54">
        <f>IF('Fixed data'!$G$19=FALSE,AA64+AA76,AA64)</f>
        <v>-3.8598569622953362E-2</v>
      </c>
      <c r="AB77" s="54">
        <f>IF('Fixed data'!$G$19=FALSE,AB64+AB76,AB64)</f>
        <v>-3.7789442018774447E-2</v>
      </c>
      <c r="AC77" s="54">
        <f>IF('Fixed data'!$G$19=FALSE,AC64+AC76,AC64)</f>
        <v>-3.6980314414595525E-2</v>
      </c>
      <c r="AD77" s="54">
        <f>IF('Fixed data'!$G$19=FALSE,AD64+AD76,AD64)</f>
        <v>-3.617118681041661E-2</v>
      </c>
      <c r="AE77" s="54">
        <f>IF('Fixed data'!$G$19=FALSE,AE64+AE76,AE64)</f>
        <v>-3.5362059206237695E-2</v>
      </c>
      <c r="AF77" s="54">
        <f>IF('Fixed data'!$G$19=FALSE,AF64+AF76,AF64)</f>
        <v>-3.4552931602058773E-2</v>
      </c>
      <c r="AG77" s="54">
        <f>IF('Fixed data'!$G$19=FALSE,AG64+AG76,AG64)</f>
        <v>-3.3743803997879858E-2</v>
      </c>
      <c r="AH77" s="54">
        <f>IF('Fixed data'!$G$19=FALSE,AH64+AH76,AH64)</f>
        <v>-3.2934676393700943E-2</v>
      </c>
      <c r="AI77" s="54">
        <f>IF('Fixed data'!$G$19=FALSE,AI64+AI76,AI64)</f>
        <v>-3.2125548789522021E-2</v>
      </c>
      <c r="AJ77" s="54">
        <f>IF('Fixed data'!$G$19=FALSE,AJ64+AJ76,AJ64)</f>
        <v>-3.1316421185343099E-2</v>
      </c>
      <c r="AK77" s="54">
        <f>IF('Fixed data'!$G$19=FALSE,AK64+AK76,AK64)</f>
        <v>-3.0507293581164184E-2</v>
      </c>
      <c r="AL77" s="54">
        <f>IF('Fixed data'!$G$19=FALSE,AL64+AL76,AL64)</f>
        <v>-2.9698165976985269E-2</v>
      </c>
      <c r="AM77" s="54">
        <f>IF('Fixed data'!$G$19=FALSE,AM64+AM76,AM64)</f>
        <v>-2.8889038372806351E-2</v>
      </c>
      <c r="AN77" s="54">
        <f>IF('Fixed data'!$G$19=FALSE,AN64+AN76,AN64)</f>
        <v>-2.8079910768627432E-2</v>
      </c>
      <c r="AO77" s="54">
        <f>IF('Fixed data'!$G$19=FALSE,AO64+AO76,AO64)</f>
        <v>-2.727078316444851E-2</v>
      </c>
      <c r="AP77" s="54">
        <f>IF('Fixed data'!$G$19=FALSE,AP64+AP76,AP64)</f>
        <v>-2.6461655560269592E-2</v>
      </c>
      <c r="AQ77" s="54">
        <f>IF('Fixed data'!$G$19=FALSE,AQ64+AQ76,AQ64)</f>
        <v>-2.5652527956090673E-2</v>
      </c>
      <c r="AR77" s="54">
        <f>IF('Fixed data'!$G$19=FALSE,AR64+AR76,AR64)</f>
        <v>-2.4843400351911755E-2</v>
      </c>
      <c r="AS77" s="54">
        <f>IF('Fixed data'!$G$19=FALSE,AS64+AS76,AS64)</f>
        <v>-2.4034272747732836E-2</v>
      </c>
      <c r="AT77" s="54">
        <f>IF('Fixed data'!$G$19=FALSE,AT64+AT76,AT64)</f>
        <v>-2.3225145143553914E-2</v>
      </c>
      <c r="AU77" s="54">
        <f>IF('Fixed data'!$G$19=FALSE,AU64+AU76,AU64)</f>
        <v>-2.2416017539374999E-2</v>
      </c>
      <c r="AV77" s="54">
        <f>IF('Fixed data'!$G$19=FALSE,AV64+AV76,AV64)</f>
        <v>-2.1606889935196077E-2</v>
      </c>
      <c r="AW77" s="54">
        <f>IF('Fixed data'!$G$19=FALSE,AW64+AW76,AW64)</f>
        <v>-2.0797762331017159E-2</v>
      </c>
      <c r="AX77" s="54">
        <f>IF('Fixed data'!$G$19=FALSE,AX64+AX76,AX64)</f>
        <v>-1.9988634726838241E-2</v>
      </c>
      <c r="AY77" s="54">
        <f>IF('Fixed data'!$G$19=FALSE,AY64+AY76,AY64)</f>
        <v>-1.7136062059155185E-2</v>
      </c>
      <c r="AZ77" s="54">
        <f>IF('Fixed data'!$G$19=FALSE,AZ64+AZ76,AZ64)</f>
        <v>-1.4384630341994496E-2</v>
      </c>
      <c r="BA77" s="54">
        <f>IF('Fixed data'!$G$19=FALSE,BA64+BA76,BA64)</f>
        <v>-1.1734339575356171E-2</v>
      </c>
      <c r="BB77" s="54">
        <f>IF('Fixed data'!$G$19=FALSE,BB64+BB76,BB64)</f>
        <v>-9.1851897592402105E-3</v>
      </c>
      <c r="BC77" s="54">
        <f>IF('Fixed data'!$G$19=FALSE,BC64+BC76,BC64)</f>
        <v>-6.7371808936466165E-3</v>
      </c>
      <c r="BD77" s="54">
        <f>IF('Fixed data'!$G$19=FALSE,BD64+BD76,BD64)</f>
        <v>-4.3903129785753869E-3</v>
      </c>
    </row>
    <row r="78" spans="1:56" ht="15.75" outlineLevel="1" x14ac:dyDescent="0.3">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B80" s="11" t="s">
        <v>17</v>
      </c>
      <c r="C80" s="14"/>
      <c r="D80" s="9" t="s">
        <v>40</v>
      </c>
      <c r="E80" s="55">
        <f>IF('Fixed data'!$G$19=TRUE,(E77-SUM(E70:E71))*E78+SUM(E70:E71)*E79,E77*E78)</f>
        <v>-2.4959754780543991E-2</v>
      </c>
      <c r="F80" s="55">
        <f t="shared" ref="F80:BD80" si="13">F77*F78</f>
        <v>-3.0272010114470428E-2</v>
      </c>
      <c r="G80" s="55">
        <f t="shared" si="13"/>
        <v>-3.5105216393631046E-2</v>
      </c>
      <c r="H80" s="55">
        <f t="shared" si="13"/>
        <v>-3.94887830855217E-2</v>
      </c>
      <c r="I80" s="55">
        <f t="shared" si="13"/>
        <v>-4.3450574109856373E-2</v>
      </c>
      <c r="J80" s="55">
        <f t="shared" si="13"/>
        <v>-4.701698226483346E-2</v>
      </c>
      <c r="K80" s="55">
        <f t="shared" si="13"/>
        <v>-5.0213000267860165E-2</v>
      </c>
      <c r="L80" s="55">
        <f t="shared" si="13"/>
        <v>-5.3062288558632639E-2</v>
      </c>
      <c r="M80" s="55">
        <f t="shared" si="13"/>
        <v>-3.6632513785533186E-2</v>
      </c>
      <c r="N80" s="55">
        <f t="shared" si="13"/>
        <v>-3.4820127344824682E-2</v>
      </c>
      <c r="O80" s="55">
        <f t="shared" si="13"/>
        <v>-3.3088426631430273E-2</v>
      </c>
      <c r="P80" s="55">
        <f t="shared" si="13"/>
        <v>-3.1434027195254011E-2</v>
      </c>
      <c r="Q80" s="55">
        <f t="shared" si="13"/>
        <v>-2.9853681217993928E-2</v>
      </c>
      <c r="R80" s="55">
        <f t="shared" si="13"/>
        <v>-2.834427214263428E-2</v>
      </c>
      <c r="S80" s="55">
        <f t="shared" si="13"/>
        <v>-2.6902809509915322E-2</v>
      </c>
      <c r="T80" s="55">
        <f t="shared" si="13"/>
        <v>-2.5526423993923252E-2</v>
      </c>
      <c r="U80" s="55">
        <f t="shared" si="13"/>
        <v>-2.4212362629238308E-2</v>
      </c>
      <c r="V80" s="55">
        <f t="shared" si="13"/>
        <v>-2.2957984222362292E-2</v>
      </c>
      <c r="W80" s="55">
        <f t="shared" si="13"/>
        <v>-2.1760754940420207E-2</v>
      </c>
      <c r="X80" s="55">
        <f t="shared" si="13"/>
        <v>-2.0618244070393744E-2</v>
      </c>
      <c r="Y80" s="55">
        <f t="shared" si="13"/>
        <v>-1.9528119942397577E-2</v>
      </c>
      <c r="Z80" s="55">
        <f t="shared" si="13"/>
        <v>-1.8488146010753326E-2</v>
      </c>
      <c r="AA80" s="55">
        <f t="shared" si="13"/>
        <v>-1.7496177086850861E-2</v>
      </c>
      <c r="AB80" s="55">
        <f t="shared" si="13"/>
        <v>-1.6550155718012518E-2</v>
      </c>
      <c r="AC80" s="55">
        <f t="shared" si="13"/>
        <v>-1.5648108706793666E-2</v>
      </c>
      <c r="AD80" s="55">
        <f t="shared" si="13"/>
        <v>-1.4788143765362433E-2</v>
      </c>
      <c r="AE80" s="55">
        <f t="shared" si="13"/>
        <v>-1.3968446299803096E-2</v>
      </c>
      <c r="AF80" s="55">
        <f t="shared" si="13"/>
        <v>-1.3187276319381991E-2</v>
      </c>
      <c r="AG80" s="55">
        <f t="shared" si="13"/>
        <v>-1.2442965466001661E-2</v>
      </c>
      <c r="AH80" s="55">
        <f t="shared" si="13"/>
        <v>-1.173391415924894E-2</v>
      </c>
      <c r="AI80" s="55">
        <f t="shared" si="13"/>
        <v>-1.2849806547053729E-2</v>
      </c>
      <c r="AJ80" s="55">
        <f t="shared" si="13"/>
        <v>-1.2161326122900178E-2</v>
      </c>
      <c r="AK80" s="55">
        <f t="shared" si="13"/>
        <v>-1.1502050396946592E-2</v>
      </c>
      <c r="AL80" s="55">
        <f t="shared" si="13"/>
        <v>-1.0870862187585827E-2</v>
      </c>
      <c r="AM80" s="55">
        <f t="shared" si="13"/>
        <v>-1.0266684616344807E-2</v>
      </c>
      <c r="AN80" s="55">
        <f t="shared" si="13"/>
        <v>-9.6884797078748957E-3</v>
      </c>
      <c r="AO80" s="55">
        <f t="shared" si="13"/>
        <v>-9.1352470373055692E-3</v>
      </c>
      <c r="AP80" s="55">
        <f t="shared" si="13"/>
        <v>-8.6060224233901195E-3</v>
      </c>
      <c r="AQ80" s="55">
        <f t="shared" si="13"/>
        <v>-8.0998766659233432E-3</v>
      </c>
      <c r="AR80" s="55">
        <f t="shared" si="13"/>
        <v>-7.6159143259609489E-3</v>
      </c>
      <c r="AS80" s="55">
        <f t="shared" si="13"/>
        <v>-7.153272547418427E-3</v>
      </c>
      <c r="AT80" s="55">
        <f t="shared" si="13"/>
        <v>-6.7111199186737766E-3</v>
      </c>
      <c r="AU80" s="55">
        <f t="shared" si="13"/>
        <v>-6.2886553728433931E-3</v>
      </c>
      <c r="AV80" s="55">
        <f t="shared" si="13"/>
        <v>-5.8851071254440689E-3</v>
      </c>
      <c r="AW80" s="55">
        <f t="shared" si="13"/>
        <v>-5.4997316481962362E-3</v>
      </c>
      <c r="AX80" s="55">
        <f t="shared" si="13"/>
        <v>-5.1318126777643311E-3</v>
      </c>
      <c r="AY80" s="55">
        <f t="shared" si="13"/>
        <v>-4.2713136654414195E-3</v>
      </c>
      <c r="AZ80" s="55">
        <f t="shared" si="13"/>
        <v>-3.4810632948565519E-3</v>
      </c>
      <c r="BA80" s="55">
        <f t="shared" si="13"/>
        <v>-2.756986511809713E-3</v>
      </c>
      <c r="BB80" s="55">
        <f t="shared" si="13"/>
        <v>-2.0952068132950377E-3</v>
      </c>
      <c r="BC80" s="55">
        <f t="shared" si="13"/>
        <v>-1.492037533655393E-3</v>
      </c>
      <c r="BD80" s="55">
        <f t="shared" si="13"/>
        <v>-9.4397348751615448E-4</v>
      </c>
    </row>
    <row r="81" spans="1:56" x14ac:dyDescent="0.3">
      <c r="B81" s="15" t="s">
        <v>18</v>
      </c>
      <c r="C81" s="15"/>
      <c r="D81" s="14" t="s">
        <v>40</v>
      </c>
      <c r="E81" s="56">
        <f>+E80</f>
        <v>-2.4959754780543991E-2</v>
      </c>
      <c r="F81" s="56">
        <f t="shared" ref="F81:BD81" si="14">+E81+F80</f>
        <v>-5.5231764895014419E-2</v>
      </c>
      <c r="G81" s="56">
        <f t="shared" si="14"/>
        <v>-9.0336981288645465E-2</v>
      </c>
      <c r="H81" s="56">
        <f t="shared" si="14"/>
        <v>-0.12982576437416715</v>
      </c>
      <c r="I81" s="56">
        <f t="shared" si="14"/>
        <v>-0.17327633848402352</v>
      </c>
      <c r="J81" s="56">
        <f t="shared" si="14"/>
        <v>-0.22029332074885699</v>
      </c>
      <c r="K81" s="56">
        <f t="shared" si="14"/>
        <v>-0.27050632101671718</v>
      </c>
      <c r="L81" s="56">
        <f t="shared" si="14"/>
        <v>-0.32356860957534983</v>
      </c>
      <c r="M81" s="56">
        <f t="shared" si="14"/>
        <v>-0.360201123360883</v>
      </c>
      <c r="N81" s="56">
        <f t="shared" si="14"/>
        <v>-0.3950212507057077</v>
      </c>
      <c r="O81" s="56">
        <f t="shared" si="14"/>
        <v>-0.42810967733713801</v>
      </c>
      <c r="P81" s="56">
        <f t="shared" si="14"/>
        <v>-0.45954370453239202</v>
      </c>
      <c r="Q81" s="56">
        <f t="shared" si="14"/>
        <v>-0.48939738575038594</v>
      </c>
      <c r="R81" s="56">
        <f t="shared" si="14"/>
        <v>-0.51774165789302018</v>
      </c>
      <c r="S81" s="56">
        <f t="shared" si="14"/>
        <v>-0.54464446740293548</v>
      </c>
      <c r="T81" s="56">
        <f t="shared" si="14"/>
        <v>-0.57017089139685873</v>
      </c>
      <c r="U81" s="56">
        <f t="shared" si="14"/>
        <v>-0.59438325402609704</v>
      </c>
      <c r="V81" s="56">
        <f t="shared" si="14"/>
        <v>-0.61734123824845932</v>
      </c>
      <c r="W81" s="56">
        <f t="shared" si="14"/>
        <v>-0.6391019931888795</v>
      </c>
      <c r="X81" s="56">
        <f t="shared" si="14"/>
        <v>-0.6597202372592732</v>
      </c>
      <c r="Y81" s="56">
        <f t="shared" si="14"/>
        <v>-0.67924835720167076</v>
      </c>
      <c r="Z81" s="56">
        <f t="shared" si="14"/>
        <v>-0.69773650321242409</v>
      </c>
      <c r="AA81" s="56">
        <f t="shared" si="14"/>
        <v>-0.715232680299275</v>
      </c>
      <c r="AB81" s="56">
        <f t="shared" si="14"/>
        <v>-0.73178283601728755</v>
      </c>
      <c r="AC81" s="56">
        <f t="shared" si="14"/>
        <v>-0.74743094472408123</v>
      </c>
      <c r="AD81" s="56">
        <f t="shared" si="14"/>
        <v>-0.76221908848944364</v>
      </c>
      <c r="AE81" s="56">
        <f t="shared" si="14"/>
        <v>-0.77618753478924674</v>
      </c>
      <c r="AF81" s="56">
        <f t="shared" si="14"/>
        <v>-0.78937481110862873</v>
      </c>
      <c r="AG81" s="56">
        <f t="shared" si="14"/>
        <v>-0.80181777657463038</v>
      </c>
      <c r="AH81" s="56">
        <f t="shared" si="14"/>
        <v>-0.81355169073387934</v>
      </c>
      <c r="AI81" s="56">
        <f t="shared" si="14"/>
        <v>-0.82640149728093304</v>
      </c>
      <c r="AJ81" s="56">
        <f t="shared" si="14"/>
        <v>-0.83856282340383326</v>
      </c>
      <c r="AK81" s="56">
        <f t="shared" si="14"/>
        <v>-0.85006487380077989</v>
      </c>
      <c r="AL81" s="56">
        <f t="shared" si="14"/>
        <v>-0.8609357359883657</v>
      </c>
      <c r="AM81" s="56">
        <f t="shared" si="14"/>
        <v>-0.87120242060471054</v>
      </c>
      <c r="AN81" s="56">
        <f t="shared" si="14"/>
        <v>-0.88089090031258543</v>
      </c>
      <c r="AO81" s="56">
        <f t="shared" si="14"/>
        <v>-0.89002614734989105</v>
      </c>
      <c r="AP81" s="56">
        <f t="shared" si="14"/>
        <v>-0.8986321697732812</v>
      </c>
      <c r="AQ81" s="56">
        <f t="shared" si="14"/>
        <v>-0.90673204643920458</v>
      </c>
      <c r="AR81" s="56">
        <f t="shared" si="14"/>
        <v>-0.91434796076516556</v>
      </c>
      <c r="AS81" s="56">
        <f t="shared" si="14"/>
        <v>-0.92150123331258393</v>
      </c>
      <c r="AT81" s="56">
        <f t="shared" si="14"/>
        <v>-0.92821235323125773</v>
      </c>
      <c r="AU81" s="56">
        <f t="shared" si="14"/>
        <v>-0.93450100860410112</v>
      </c>
      <c r="AV81" s="56">
        <f t="shared" si="14"/>
        <v>-0.94038611572954522</v>
      </c>
      <c r="AW81" s="56">
        <f t="shared" si="14"/>
        <v>-0.94588584737774151</v>
      </c>
      <c r="AX81" s="56">
        <f t="shared" si="14"/>
        <v>-0.95101766005550581</v>
      </c>
      <c r="AY81" s="56">
        <f t="shared" si="14"/>
        <v>-0.95528897372094723</v>
      </c>
      <c r="AZ81" s="56">
        <f t="shared" si="14"/>
        <v>-0.95877003701580377</v>
      </c>
      <c r="BA81" s="56">
        <f t="shared" si="14"/>
        <v>-0.96152702352761343</v>
      </c>
      <c r="BB81" s="56">
        <f t="shared" si="14"/>
        <v>-0.96362223034090844</v>
      </c>
      <c r="BC81" s="56">
        <f t="shared" si="14"/>
        <v>-0.96511426787456378</v>
      </c>
      <c r="BD81" s="56">
        <f t="shared" si="14"/>
        <v>-0.96605824136207996</v>
      </c>
    </row>
    <row r="82" spans="1:56" x14ac:dyDescent="0.3">
      <c r="B82" s="14"/>
    </row>
    <row r="84" spans="1:56" x14ac:dyDescent="0.3">
      <c r="A84" s="118"/>
      <c r="B84" s="117" t="s">
        <v>217</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22"/>
      <c r="B85" s="141" t="s">
        <v>322</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96"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96"/>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96"/>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196"/>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196"/>
      <c r="B90" s="4" t="s">
        <v>332</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96"/>
      <c r="B91" s="4" t="s">
        <v>333</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96"/>
      <c r="B92" s="4" t="s">
        <v>334</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96"/>
      <c r="B93" s="4" t="s">
        <v>216</v>
      </c>
      <c r="D93" s="4" t="s">
        <v>91</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15"/>
    </row>
    <row r="95" spans="1:56" ht="16.5" x14ac:dyDescent="0.3">
      <c r="A95" s="85"/>
      <c r="C95" s="15"/>
    </row>
    <row r="96" spans="1:56" ht="16.5" x14ac:dyDescent="0.3">
      <c r="A96" s="85">
        <v>1</v>
      </c>
      <c r="B96" s="4" t="s">
        <v>335</v>
      </c>
    </row>
    <row r="97" spans="1:3" x14ac:dyDescent="0.3">
      <c r="B97" s="69" t="s">
        <v>155</v>
      </c>
    </row>
    <row r="98" spans="1:3" x14ac:dyDescent="0.3">
      <c r="B98" s="4" t="s">
        <v>319</v>
      </c>
    </row>
    <row r="99" spans="1:3" x14ac:dyDescent="0.3">
      <c r="B99" s="4" t="s">
        <v>337</v>
      </c>
    </row>
    <row r="100" spans="1:3" ht="16.5" x14ac:dyDescent="0.3">
      <c r="A100" s="85">
        <v>2</v>
      </c>
      <c r="B100" s="69" t="s">
        <v>154</v>
      </c>
    </row>
    <row r="105" spans="1:3" x14ac:dyDescent="0.3">
      <c r="C105" s="15"/>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1">
    <dataValidation type="list" allowBlank="1" showInputMessage="1" showErrorMessage="1" sqref="B13: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3.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4.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Props1.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2.xml><?xml version="1.0" encoding="utf-8"?>
<ds:datastoreItem xmlns:ds="http://schemas.openxmlformats.org/officeDocument/2006/customXml" ds:itemID="{D59107C5-B401-4A16-BB12-3D243B9D13F0}">
  <ds:schemaRefs>
    <ds:schemaRef ds:uri="http://schemas.microsoft.com/office/2006/metadata/properties"/>
    <ds:schemaRef ds:uri="http://schemas.microsoft.com/office/2006/documentManagement/types"/>
    <ds:schemaRef ds:uri="http://purl.org/dc/dcmitype/"/>
    <ds:schemaRef ds:uri="efb98dbe-6680-48eb-ac67-85b3a61e7855"/>
    <ds:schemaRef ds:uri="http://purl.org/dc/elements/1.1/"/>
    <ds:schemaRef ds:uri="eecedeb9-13b3-4e62-b003-046c92e1668a"/>
    <ds:schemaRef ds:uri="http://purl.org/dc/terms/"/>
    <ds:schemaRef ds:uri="http://schemas.openxmlformats.org/package/2006/metadata/core-properties"/>
    <ds:schemaRef ds:uri="http://schemas.microsoft.com/sharepoint/v3/fields"/>
    <ds:schemaRef ds:uri="http://www.w3.org/XML/1998/namespace"/>
  </ds:schemaRefs>
</ds:datastoreItem>
</file>

<file path=customXml/itemProps3.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4.xml><?xml version="1.0" encoding="utf-8"?>
<ds:datastoreItem xmlns:ds="http://schemas.openxmlformats.org/officeDocument/2006/customXml" ds:itemID="{215976EE-BC0E-49E4-8A34-08E2478D0010}">
  <ds:schemaRefs>
    <ds:schemaRef ds:uri="office.server.policy"/>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lpstr>Option 1(iii)</vt:lpstr>
      <vt:lpstr>Option 1(iv)</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2013-06-26T14:24:42Z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